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ummary Page Ded or Ref" sheetId="1" r:id="rId1"/>
    <sheet name="PERA ERA RHC Ded or Ref" sheetId="2" r:id="rId2"/>
    <sheet name="Example nomal entry" sheetId="3" r:id="rId3"/>
    <sheet name="Example multiple PP deduct" sheetId="4" r:id="rId4"/>
  </sheets>
  <definedNames/>
  <calcPr fullCalcOnLoad="1"/>
</workbook>
</file>

<file path=xl/sharedStrings.xml><?xml version="1.0" encoding="utf-8"?>
<sst xmlns="http://schemas.openxmlformats.org/spreadsheetml/2006/main" count="376" uniqueCount="49">
  <si>
    <t>PPE</t>
  </si>
  <si>
    <t>Difference</t>
  </si>
  <si>
    <t>Employee Name:</t>
  </si>
  <si>
    <t>Employee ID:</t>
  </si>
  <si>
    <t>ADMIN</t>
  </si>
  <si>
    <t>Sub Totals</t>
  </si>
  <si>
    <t>Employee Share</t>
  </si>
  <si>
    <t>State Share</t>
  </si>
  <si>
    <t xml:space="preserve">If spliting the Total in to multiple pay periods </t>
  </si>
  <si>
    <t xml:space="preserve">Sub Total </t>
  </si>
  <si>
    <t>1 of 6</t>
  </si>
  <si>
    <t>2 of 6</t>
  </si>
  <si>
    <t>3 of 6</t>
  </si>
  <si>
    <t xml:space="preserve">4 of 6 </t>
  </si>
  <si>
    <t>New Total</t>
  </si>
  <si>
    <t>5 of 6</t>
  </si>
  <si>
    <t>6 of 6</t>
  </si>
  <si>
    <t xml:space="preserve">Employee Share </t>
  </si>
  <si>
    <t xml:space="preserve">Divide by </t>
  </si>
  <si>
    <t>Plan Type</t>
  </si>
  <si>
    <t>Sub Total</t>
  </si>
  <si>
    <t xml:space="preserve">Total </t>
  </si>
  <si>
    <t>Tom Brady</t>
  </si>
  <si>
    <t>Total</t>
  </si>
  <si>
    <t>A</t>
  </si>
  <si>
    <t>B</t>
  </si>
  <si>
    <t>C</t>
  </si>
  <si>
    <t>D</t>
  </si>
  <si>
    <t>E</t>
  </si>
  <si>
    <t>PRESP</t>
  </si>
  <si>
    <t>DELTP</t>
  </si>
  <si>
    <t>VISNP</t>
  </si>
  <si>
    <t>STDIS</t>
  </si>
  <si>
    <t xml:space="preserve">Taxable DP </t>
  </si>
  <si>
    <r>
      <t xml:space="preserve">Mark </t>
    </r>
    <r>
      <rPr>
        <b/>
        <u val="singleAccounting"/>
        <sz val="10"/>
        <color indexed="8"/>
        <rFont val="Tahoma"/>
        <family val="2"/>
      </rPr>
      <t>only</t>
    </r>
    <r>
      <rPr>
        <b/>
        <sz val="10"/>
        <color indexed="8"/>
        <rFont val="Tahoma"/>
        <family val="2"/>
      </rPr>
      <t xml:space="preserve"> if Taxable DP</t>
    </r>
  </si>
  <si>
    <t>Business Unit</t>
  </si>
  <si>
    <t>Pay Group</t>
  </si>
  <si>
    <t>Current Date</t>
  </si>
  <si>
    <t>CLS</t>
  </si>
  <si>
    <t>PERA / ERA Retiree Health</t>
  </si>
  <si>
    <t>Total Earnings Subjet to PERA/ERA:  $</t>
  </si>
  <si>
    <t xml:space="preserve"> </t>
  </si>
  <si>
    <t>Benefit Plan Type</t>
  </si>
  <si>
    <t>Amount Paid</t>
  </si>
  <si>
    <t>Amount that should have been paid</t>
  </si>
  <si>
    <t>Deduction</t>
  </si>
  <si>
    <t>Refund</t>
  </si>
  <si>
    <t>Please note this is only a template, for that reason review the math closely to ensure it is correct.</t>
  </si>
  <si>
    <t xml:space="preserve">**If spliting the Total amount of deduction or refund in to multiple pay periods, please use the bottom portion of the spread sheet.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</si>
</sst>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sz val="8"/>
      <name val="Segoe UI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sz val="10"/>
      <color indexed="10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4" fontId="0" fillId="0" borderId="0" xfId="44" applyFont="1" applyAlignment="1">
      <alignment/>
    </xf>
    <xf numFmtId="44" fontId="36" fillId="0" borderId="10" xfId="44" applyFont="1" applyBorder="1" applyAlignment="1">
      <alignment/>
    </xf>
    <xf numFmtId="44" fontId="36" fillId="0" borderId="10" xfId="44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44" fontId="36" fillId="15" borderId="10" xfId="44" applyFont="1" applyFill="1" applyBorder="1" applyAlignment="1">
      <alignment wrapText="1"/>
    </xf>
    <xf numFmtId="0" fontId="36" fillId="17" borderId="10" xfId="0" applyFont="1" applyFill="1" applyBorder="1" applyAlignment="1">
      <alignment wrapText="1"/>
    </xf>
    <xf numFmtId="44" fontId="36" fillId="35" borderId="10" xfId="44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/>
    </xf>
    <xf numFmtId="44" fontId="36" fillId="0" borderId="0" xfId="44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44" fontId="0" fillId="36" borderId="0" xfId="44" applyFont="1" applyFill="1" applyAlignment="1">
      <alignment/>
    </xf>
    <xf numFmtId="0" fontId="36" fillId="6" borderId="10" xfId="0" applyFont="1" applyFill="1" applyBorder="1" applyAlignment="1">
      <alignment horizontal="left"/>
    </xf>
    <xf numFmtId="0" fontId="36" fillId="16" borderId="10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38" borderId="12" xfId="0" applyFill="1" applyBorder="1" applyAlignment="1">
      <alignment horizontal="left"/>
    </xf>
    <xf numFmtId="7" fontId="0" fillId="0" borderId="10" xfId="44" applyNumberFormat="1" applyFont="1" applyBorder="1" applyAlignment="1">
      <alignment/>
    </xf>
    <xf numFmtId="7" fontId="0" fillId="0" borderId="0" xfId="44" applyNumberFormat="1" applyFont="1" applyBorder="1" applyAlignment="1">
      <alignment/>
    </xf>
    <xf numFmtId="7" fontId="0" fillId="38" borderId="12" xfId="44" applyNumberFormat="1" applyFont="1" applyFill="1" applyBorder="1" applyAlignment="1">
      <alignment/>
    </xf>
    <xf numFmtId="7" fontId="36" fillId="3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44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6" fillId="0" borderId="0" xfId="44" applyNumberFormat="1" applyFont="1" applyBorder="1" applyAlignment="1">
      <alignment/>
    </xf>
    <xf numFmtId="4" fontId="0" fillId="38" borderId="12" xfId="44" applyNumberFormat="1" applyFont="1" applyFill="1" applyBorder="1" applyAlignment="1">
      <alignment/>
    </xf>
    <xf numFmtId="4" fontId="36" fillId="38" borderId="12" xfId="44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left"/>
    </xf>
    <xf numFmtId="7" fontId="0" fillId="0" borderId="11" xfId="44" applyNumberFormat="1" applyFont="1" applyBorder="1" applyAlignment="1">
      <alignment/>
    </xf>
    <xf numFmtId="7" fontId="36" fillId="0" borderId="13" xfId="0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36" fillId="34" borderId="10" xfId="44" applyNumberFormat="1" applyFont="1" applyFill="1" applyBorder="1" applyAlignment="1">
      <alignment/>
    </xf>
    <xf numFmtId="165" fontId="36" fillId="0" borderId="13" xfId="44" applyNumberFormat="1" applyFont="1" applyBorder="1" applyAlignment="1">
      <alignment/>
    </xf>
    <xf numFmtId="165" fontId="36" fillId="0" borderId="0" xfId="44" applyNumberFormat="1" applyFont="1" applyBorder="1" applyAlignment="1">
      <alignment/>
    </xf>
    <xf numFmtId="165" fontId="0" fillId="38" borderId="12" xfId="44" applyNumberFormat="1" applyFont="1" applyFill="1" applyBorder="1" applyAlignment="1">
      <alignment/>
    </xf>
    <xf numFmtId="165" fontId="36" fillId="38" borderId="12" xfId="44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/>
    </xf>
    <xf numFmtId="165" fontId="36" fillId="0" borderId="10" xfId="44" applyNumberFormat="1" applyFont="1" applyFill="1" applyBorder="1" applyAlignment="1">
      <alignment/>
    </xf>
    <xf numFmtId="165" fontId="36" fillId="0" borderId="10" xfId="0" applyNumberFormat="1" applyFont="1" applyBorder="1" applyAlignment="1">
      <alignment/>
    </xf>
    <xf numFmtId="165" fontId="36" fillId="0" borderId="10" xfId="44" applyNumberFormat="1" applyFont="1" applyBorder="1" applyAlignment="1">
      <alignment/>
    </xf>
    <xf numFmtId="165" fontId="36" fillId="0" borderId="13" xfId="0" applyNumberFormat="1" applyFont="1" applyBorder="1" applyAlignment="1">
      <alignment/>
    </xf>
    <xf numFmtId="7" fontId="0" fillId="0" borderId="10" xfId="0" applyNumberForma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36" fillId="0" borderId="11" xfId="44" applyNumberFormat="1" applyFont="1" applyBorder="1" applyAlignment="1">
      <alignment/>
    </xf>
    <xf numFmtId="165" fontId="0" fillId="0" borderId="0" xfId="44" applyNumberFormat="1" applyFont="1" applyFill="1" applyBorder="1" applyAlignment="1">
      <alignment/>
    </xf>
    <xf numFmtId="4" fontId="36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7" fontId="0" fillId="0" borderId="14" xfId="44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38" borderId="12" xfId="0" applyNumberFormat="1" applyFont="1" applyFill="1" applyBorder="1" applyAlignment="1">
      <alignment/>
    </xf>
    <xf numFmtId="4" fontId="36" fillId="34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8" borderId="12" xfId="0" applyFont="1" applyFill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44" fontId="36" fillId="0" borderId="10" xfId="44" applyFont="1" applyFill="1" applyBorder="1" applyAlignment="1">
      <alignment wrapText="1"/>
    </xf>
    <xf numFmtId="7" fontId="0" fillId="0" borderId="10" xfId="44" applyNumberFormat="1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6" fillId="0" borderId="15" xfId="0" applyFont="1" applyBorder="1" applyAlignment="1">
      <alignment horizontal="left" vertical="top"/>
    </xf>
    <xf numFmtId="0" fontId="36" fillId="0" borderId="15" xfId="0" applyFont="1" applyBorder="1" applyAlignment="1">
      <alignment horizontal="left"/>
    </xf>
    <xf numFmtId="0" fontId="36" fillId="0" borderId="0" xfId="0" applyFont="1" applyBorder="1" applyAlignment="1">
      <alignment horizontal="left" vertical="top"/>
    </xf>
    <xf numFmtId="44" fontId="36" fillId="39" borderId="16" xfId="44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36" fillId="0" borderId="15" xfId="0" applyFont="1" applyBorder="1" applyAlignment="1">
      <alignment vertical="top"/>
    </xf>
    <xf numFmtId="165" fontId="36" fillId="0" borderId="0" xfId="44" applyNumberFormat="1" applyFont="1" applyAlignment="1">
      <alignment/>
    </xf>
    <xf numFmtId="14" fontId="36" fillId="0" borderId="15" xfId="0" applyNumberFormat="1" applyFont="1" applyBorder="1" applyAlignment="1">
      <alignment horizontal="left"/>
    </xf>
    <xf numFmtId="14" fontId="27" fillId="29" borderId="10" xfId="47" applyNumberFormat="1" applyBorder="1" applyAlignment="1">
      <alignment horizontal="left"/>
    </xf>
    <xf numFmtId="14" fontId="27" fillId="29" borderId="11" xfId="47" applyNumberFormat="1" applyBorder="1" applyAlignment="1">
      <alignment horizontal="left"/>
    </xf>
    <xf numFmtId="0" fontId="3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6" fillId="37" borderId="18" xfId="0" applyFont="1" applyFill="1" applyBorder="1" applyAlignment="1">
      <alignment horizontal="center"/>
    </xf>
    <xf numFmtId="0" fontId="36" fillId="37" borderId="17" xfId="0" applyFont="1" applyFill="1" applyBorder="1" applyAlignment="1">
      <alignment horizontal="center"/>
    </xf>
    <xf numFmtId="0" fontId="36" fillId="37" borderId="19" xfId="0" applyFont="1" applyFill="1" applyBorder="1" applyAlignment="1">
      <alignment horizontal="center"/>
    </xf>
    <xf numFmtId="0" fontId="36" fillId="16" borderId="10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6" fillId="0" borderId="15" xfId="0" applyFont="1" applyBorder="1" applyAlignment="1">
      <alignment horizontal="left" vertical="top"/>
    </xf>
    <xf numFmtId="0" fontId="39" fillId="0" borderId="0" xfId="0" applyFont="1" applyAlignment="1">
      <alignment horizontal="center"/>
    </xf>
    <xf numFmtId="0" fontId="36" fillId="39" borderId="20" xfId="0" applyFont="1" applyFill="1" applyBorder="1" applyAlignment="1">
      <alignment horizontal="center"/>
    </xf>
    <xf numFmtId="0" fontId="36" fillId="39" borderId="21" xfId="0" applyFont="1" applyFill="1" applyBorder="1" applyAlignment="1">
      <alignment horizontal="center"/>
    </xf>
    <xf numFmtId="0" fontId="36" fillId="37" borderId="15" xfId="0" applyFont="1" applyFill="1" applyBorder="1" applyAlignment="1">
      <alignment horizontal="center"/>
    </xf>
    <xf numFmtId="0" fontId="36" fillId="37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11.28125" style="5" customWidth="1"/>
    <col min="2" max="3" width="12.7109375" style="0" customWidth="1"/>
    <col min="4" max="5" width="12.7109375" style="1" customWidth="1"/>
    <col min="6" max="6" width="14.00390625" style="13" bestFit="1" customWidth="1"/>
    <col min="7" max="7" width="5.421875" style="0" customWidth="1"/>
    <col min="8" max="9" width="12.7109375" style="0" customWidth="1"/>
    <col min="10" max="10" width="12.7109375" style="1" customWidth="1"/>
    <col min="11" max="11" width="12.7109375" style="1" bestFit="1" customWidth="1"/>
    <col min="12" max="12" width="10.140625" style="0" bestFit="1" customWidth="1"/>
  </cols>
  <sheetData>
    <row r="1" spans="1:11" ht="15">
      <c r="A1" s="92" t="s">
        <v>35</v>
      </c>
      <c r="B1" s="93"/>
      <c r="C1" s="80"/>
      <c r="D1" s="13"/>
      <c r="E1" s="77" t="s">
        <v>36</v>
      </c>
      <c r="F1" s="81"/>
      <c r="H1" s="17" t="s">
        <v>45</v>
      </c>
      <c r="I1" s="17"/>
      <c r="J1" s="16"/>
      <c r="K1" s="16"/>
    </row>
    <row r="2" spans="1:11" ht="15">
      <c r="A2" s="94" t="s">
        <v>2</v>
      </c>
      <c r="B2" s="94"/>
      <c r="C2" s="87"/>
      <c r="D2" s="87"/>
      <c r="E2" s="79" t="s">
        <v>37</v>
      </c>
      <c r="F2" s="89"/>
      <c r="H2" s="17" t="s">
        <v>46</v>
      </c>
      <c r="I2" s="17"/>
      <c r="J2" s="16"/>
      <c r="K2" s="16"/>
    </row>
    <row r="3" spans="1:11" ht="14.25">
      <c r="A3" s="94" t="s">
        <v>3</v>
      </c>
      <c r="B3" s="94"/>
      <c r="C3" s="80"/>
      <c r="D3" s="13"/>
      <c r="E3"/>
      <c r="F3"/>
      <c r="J3" s="16"/>
      <c r="K3" s="16"/>
    </row>
    <row r="4" spans="1:11" ht="12.75">
      <c r="A4" s="14"/>
      <c r="B4" s="17"/>
      <c r="C4" s="17"/>
      <c r="D4" s="16"/>
      <c r="E4" s="16"/>
      <c r="F4" s="16"/>
      <c r="G4" s="17"/>
      <c r="H4" s="17"/>
      <c r="I4" s="17"/>
      <c r="J4" s="16"/>
      <c r="K4" s="16"/>
    </row>
    <row r="5" spans="1:11" ht="12.75">
      <c r="A5" s="95" t="s">
        <v>6</v>
      </c>
      <c r="B5" s="96"/>
      <c r="C5" s="96"/>
      <c r="D5" s="96"/>
      <c r="E5" s="97"/>
      <c r="F5" s="74" t="s">
        <v>33</v>
      </c>
      <c r="H5" s="98" t="s">
        <v>7</v>
      </c>
      <c r="I5" s="98"/>
      <c r="J5" s="98"/>
      <c r="K5" s="98"/>
    </row>
    <row r="6" spans="1:11" ht="52.5">
      <c r="A6" s="23" t="s">
        <v>0</v>
      </c>
      <c r="B6" s="4" t="s">
        <v>42</v>
      </c>
      <c r="C6" s="10" t="s">
        <v>43</v>
      </c>
      <c r="D6" s="9" t="s">
        <v>44</v>
      </c>
      <c r="E6" s="11" t="s">
        <v>1</v>
      </c>
      <c r="F6" s="75" t="s">
        <v>34</v>
      </c>
      <c r="H6" s="4" t="s">
        <v>42</v>
      </c>
      <c r="I6" s="10" t="s">
        <v>43</v>
      </c>
      <c r="J6" s="9" t="s">
        <v>44</v>
      </c>
      <c r="K6" s="11" t="s">
        <v>1</v>
      </c>
    </row>
    <row r="7" spans="1:11" ht="12.75">
      <c r="A7" s="6"/>
      <c r="B7" s="69"/>
      <c r="C7" s="30">
        <v>0</v>
      </c>
      <c r="D7" s="43">
        <v>0</v>
      </c>
      <c r="E7" s="43">
        <f>C7-D7</f>
        <v>0</v>
      </c>
      <c r="F7" s="64"/>
      <c r="G7" s="34"/>
      <c r="H7" s="64" t="s">
        <v>24</v>
      </c>
      <c r="I7" s="43">
        <v>0</v>
      </c>
      <c r="J7" s="43">
        <v>0</v>
      </c>
      <c r="K7" s="43">
        <f>I7-J7</f>
        <v>0</v>
      </c>
    </row>
    <row r="8" spans="1:11" ht="12.75">
      <c r="A8" s="6"/>
      <c r="B8" s="69"/>
      <c r="C8" s="30">
        <v>0</v>
      </c>
      <c r="D8" s="43">
        <v>0</v>
      </c>
      <c r="E8" s="43">
        <f>C8-D8</f>
        <v>0</v>
      </c>
      <c r="F8" s="64"/>
      <c r="G8" s="34"/>
      <c r="H8" s="64" t="s">
        <v>25</v>
      </c>
      <c r="I8" s="43">
        <v>0</v>
      </c>
      <c r="J8" s="43">
        <v>0</v>
      </c>
      <c r="K8" s="43">
        <f>I8-J8</f>
        <v>0</v>
      </c>
    </row>
    <row r="9" spans="1:11" ht="12.75">
      <c r="A9" s="6"/>
      <c r="B9" s="69"/>
      <c r="C9" s="30">
        <v>0</v>
      </c>
      <c r="D9" s="43">
        <v>0</v>
      </c>
      <c r="E9" s="43">
        <f>C9-D9</f>
        <v>0</v>
      </c>
      <c r="F9" s="64"/>
      <c r="G9" s="34"/>
      <c r="H9" s="64" t="s">
        <v>26</v>
      </c>
      <c r="I9" s="43">
        <v>0</v>
      </c>
      <c r="J9" s="43">
        <v>0</v>
      </c>
      <c r="K9" s="43">
        <f>I9-J9</f>
        <v>0</v>
      </c>
    </row>
    <row r="10" spans="1:11" ht="12.75">
      <c r="A10" s="6"/>
      <c r="B10" s="69"/>
      <c r="C10" s="30">
        <v>0</v>
      </c>
      <c r="D10" s="43">
        <v>0</v>
      </c>
      <c r="E10" s="43">
        <f>C10-D10</f>
        <v>0</v>
      </c>
      <c r="F10" s="64"/>
      <c r="G10" s="34"/>
      <c r="H10" s="64" t="s">
        <v>27</v>
      </c>
      <c r="I10" s="43">
        <v>0</v>
      </c>
      <c r="J10" s="43">
        <v>0</v>
      </c>
      <c r="K10" s="43">
        <f>I10-J10</f>
        <v>0</v>
      </c>
    </row>
    <row r="11" spans="1:11" ht="13.5" thickBot="1">
      <c r="A11" s="40"/>
      <c r="B11" s="70"/>
      <c r="C11" s="63">
        <v>0</v>
      </c>
      <c r="D11" s="57">
        <v>0</v>
      </c>
      <c r="E11" s="57">
        <f>C11-D11</f>
        <v>0</v>
      </c>
      <c r="F11" s="65"/>
      <c r="G11" s="34"/>
      <c r="H11" s="65" t="s">
        <v>28</v>
      </c>
      <c r="I11" s="57">
        <v>0</v>
      </c>
      <c r="J11" s="57">
        <v>0</v>
      </c>
      <c r="K11" s="57">
        <f>I11-J11</f>
        <v>0</v>
      </c>
    </row>
    <row r="12" spans="1:11" s="28" customFormat="1" ht="12.75">
      <c r="A12" s="26"/>
      <c r="B12" s="71"/>
      <c r="C12" s="31"/>
      <c r="D12" s="45"/>
      <c r="E12" s="45"/>
      <c r="F12" s="60"/>
      <c r="G12" s="36"/>
      <c r="H12" s="66"/>
      <c r="I12" s="45"/>
      <c r="J12" s="45"/>
      <c r="K12" s="45"/>
    </row>
    <row r="13" spans="1:11" ht="13.5" thickBot="1">
      <c r="A13" s="6"/>
      <c r="B13" s="70"/>
      <c r="C13" s="30">
        <v>0</v>
      </c>
      <c r="D13" s="43">
        <v>0</v>
      </c>
      <c r="E13" s="43">
        <f>C13-D13</f>
        <v>0</v>
      </c>
      <c r="F13" s="64"/>
      <c r="G13" s="34"/>
      <c r="H13" s="64" t="s">
        <v>24</v>
      </c>
      <c r="I13" s="43">
        <v>0</v>
      </c>
      <c r="J13" s="43">
        <v>0</v>
      </c>
      <c r="K13" s="43">
        <f>I13-J13</f>
        <v>0</v>
      </c>
    </row>
    <row r="14" spans="1:11" ht="13.5" thickBot="1">
      <c r="A14" s="6"/>
      <c r="B14" s="70"/>
      <c r="C14" s="30">
        <v>0</v>
      </c>
      <c r="D14" s="43">
        <v>0</v>
      </c>
      <c r="E14" s="43">
        <f>C14-D14</f>
        <v>0</v>
      </c>
      <c r="F14" s="64"/>
      <c r="G14" s="34"/>
      <c r="H14" s="64" t="s">
        <v>25</v>
      </c>
      <c r="I14" s="43">
        <v>0</v>
      </c>
      <c r="J14" s="43">
        <v>0</v>
      </c>
      <c r="K14" s="43">
        <f>I14-J14</f>
        <v>0</v>
      </c>
    </row>
    <row r="15" spans="1:11" ht="13.5" thickBot="1">
      <c r="A15" s="6"/>
      <c r="B15" s="70"/>
      <c r="C15" s="30">
        <v>0</v>
      </c>
      <c r="D15" s="43">
        <v>0</v>
      </c>
      <c r="E15" s="43">
        <f>C15-D15</f>
        <v>0</v>
      </c>
      <c r="F15" s="64"/>
      <c r="G15" s="34"/>
      <c r="H15" s="64" t="s">
        <v>26</v>
      </c>
      <c r="I15" s="43">
        <v>0</v>
      </c>
      <c r="J15" s="43">
        <v>0</v>
      </c>
      <c r="K15" s="43">
        <f>I15-J15</f>
        <v>0</v>
      </c>
    </row>
    <row r="16" spans="1:11" ht="12.75">
      <c r="A16" s="6"/>
      <c r="B16" s="69"/>
      <c r="C16" s="30">
        <v>0</v>
      </c>
      <c r="D16" s="43">
        <v>0</v>
      </c>
      <c r="E16" s="43">
        <f>C16-D16</f>
        <v>0</v>
      </c>
      <c r="F16" s="64"/>
      <c r="G16" s="34"/>
      <c r="H16" s="64" t="s">
        <v>27</v>
      </c>
      <c r="I16" s="43">
        <v>0</v>
      </c>
      <c r="J16" s="43">
        <v>0</v>
      </c>
      <c r="K16" s="43">
        <f>I16-J16</f>
        <v>0</v>
      </c>
    </row>
    <row r="17" spans="1:11" ht="13.5" thickBot="1">
      <c r="A17" s="40"/>
      <c r="B17" s="70" t="s">
        <v>28</v>
      </c>
      <c r="C17" s="41">
        <v>0</v>
      </c>
      <c r="D17" s="44">
        <v>0</v>
      </c>
      <c r="E17" s="44">
        <f>C17-D17</f>
        <v>0</v>
      </c>
      <c r="F17" s="65"/>
      <c r="G17" s="34"/>
      <c r="H17" s="65" t="s">
        <v>28</v>
      </c>
      <c r="I17" s="44">
        <v>0</v>
      </c>
      <c r="J17" s="44">
        <v>0</v>
      </c>
      <c r="K17" s="44">
        <f>I17-J17</f>
        <v>0</v>
      </c>
    </row>
    <row r="18" spans="1:12" ht="12.75">
      <c r="A18" s="27"/>
      <c r="B18" s="71"/>
      <c r="C18" s="31"/>
      <c r="D18" s="45"/>
      <c r="E18" s="45"/>
      <c r="F18" s="60"/>
      <c r="G18" s="36"/>
      <c r="H18" s="66"/>
      <c r="I18" s="45"/>
      <c r="J18" s="45"/>
      <c r="K18" s="45"/>
      <c r="L18" s="28"/>
    </row>
    <row r="19" spans="1:11" ht="12.75">
      <c r="A19" s="6"/>
      <c r="B19" s="69" t="s">
        <v>24</v>
      </c>
      <c r="C19" s="30">
        <v>0</v>
      </c>
      <c r="D19" s="43">
        <v>0</v>
      </c>
      <c r="E19" s="43">
        <f>C19-D19</f>
        <v>0</v>
      </c>
      <c r="F19" s="64"/>
      <c r="G19" s="34"/>
      <c r="H19" s="64" t="s">
        <v>24</v>
      </c>
      <c r="I19" s="43">
        <v>0</v>
      </c>
      <c r="J19" s="43">
        <v>0</v>
      </c>
      <c r="K19" s="43">
        <f>I19-J19</f>
        <v>0</v>
      </c>
    </row>
    <row r="20" spans="1:11" ht="12.75">
      <c r="A20" s="6"/>
      <c r="B20" s="69" t="s">
        <v>25</v>
      </c>
      <c r="C20" s="30">
        <v>0</v>
      </c>
      <c r="D20" s="43">
        <v>0</v>
      </c>
      <c r="E20" s="43">
        <f>C20-D20</f>
        <v>0</v>
      </c>
      <c r="F20" s="64"/>
      <c r="G20" s="34"/>
      <c r="H20" s="64" t="s">
        <v>25</v>
      </c>
      <c r="I20" s="43">
        <v>0</v>
      </c>
      <c r="J20" s="43">
        <v>0</v>
      </c>
      <c r="K20" s="43">
        <f>I20-J20</f>
        <v>0</v>
      </c>
    </row>
    <row r="21" spans="1:11" ht="12.75">
      <c r="A21" s="90"/>
      <c r="B21" s="69" t="s">
        <v>26</v>
      </c>
      <c r="C21" s="30">
        <v>0</v>
      </c>
      <c r="D21" s="43">
        <v>0</v>
      </c>
      <c r="E21" s="43">
        <f>C21-D21</f>
        <v>0</v>
      </c>
      <c r="F21" s="64"/>
      <c r="G21" s="34"/>
      <c r="H21" s="64" t="s">
        <v>26</v>
      </c>
      <c r="I21" s="43">
        <v>0</v>
      </c>
      <c r="J21" s="43">
        <v>0</v>
      </c>
      <c r="K21" s="43">
        <f>I21-J21</f>
        <v>0</v>
      </c>
    </row>
    <row r="22" spans="1:11" ht="12.75">
      <c r="A22" s="6"/>
      <c r="B22" s="69" t="s">
        <v>27</v>
      </c>
      <c r="C22" s="30">
        <v>0</v>
      </c>
      <c r="D22" s="43">
        <v>0</v>
      </c>
      <c r="E22" s="43">
        <f>C22-D22</f>
        <v>0</v>
      </c>
      <c r="F22" s="64"/>
      <c r="G22" s="34"/>
      <c r="H22" s="64" t="s">
        <v>27</v>
      </c>
      <c r="I22" s="43">
        <v>0</v>
      </c>
      <c r="J22" s="43">
        <v>0</v>
      </c>
      <c r="K22" s="43">
        <f>I22-J22</f>
        <v>0</v>
      </c>
    </row>
    <row r="23" spans="1:11" ht="13.5" thickBot="1">
      <c r="A23" s="40"/>
      <c r="B23" s="70" t="s">
        <v>28</v>
      </c>
      <c r="C23" s="41">
        <v>0</v>
      </c>
      <c r="D23" s="44">
        <v>0</v>
      </c>
      <c r="E23" s="44">
        <f>C23-D23</f>
        <v>0</v>
      </c>
      <c r="F23" s="65"/>
      <c r="G23" s="34"/>
      <c r="H23" s="65" t="s">
        <v>28</v>
      </c>
      <c r="I23" s="44">
        <v>0</v>
      </c>
      <c r="J23" s="44">
        <v>0</v>
      </c>
      <c r="K23" s="44">
        <f>I23-J23</f>
        <v>0</v>
      </c>
    </row>
    <row r="24" spans="1:11" s="28" customFormat="1" ht="12.75">
      <c r="A24" s="27"/>
      <c r="B24" s="71"/>
      <c r="C24" s="31"/>
      <c r="D24" s="45"/>
      <c r="E24" s="45"/>
      <c r="F24" s="60"/>
      <c r="G24" s="36"/>
      <c r="H24" s="66"/>
      <c r="I24" s="45"/>
      <c r="J24" s="45"/>
      <c r="K24" s="45"/>
    </row>
    <row r="25" spans="1:11" ht="12.75">
      <c r="A25" s="6"/>
      <c r="B25" s="69" t="s">
        <v>24</v>
      </c>
      <c r="C25" s="30">
        <v>0</v>
      </c>
      <c r="D25" s="43">
        <v>0</v>
      </c>
      <c r="E25" s="43">
        <f>C25-D25</f>
        <v>0</v>
      </c>
      <c r="F25" s="64"/>
      <c r="G25" s="34"/>
      <c r="H25" s="64" t="s">
        <v>24</v>
      </c>
      <c r="I25" s="43">
        <v>0</v>
      </c>
      <c r="J25" s="43">
        <v>0</v>
      </c>
      <c r="K25" s="43">
        <f>I25-J25</f>
        <v>0</v>
      </c>
    </row>
    <row r="26" spans="1:11" ht="12.75">
      <c r="A26" s="6"/>
      <c r="B26" s="69" t="s">
        <v>25</v>
      </c>
      <c r="C26" s="30">
        <v>0</v>
      </c>
      <c r="D26" s="43">
        <v>0</v>
      </c>
      <c r="E26" s="43">
        <f>C26-D26</f>
        <v>0</v>
      </c>
      <c r="F26" s="64"/>
      <c r="G26" s="34"/>
      <c r="H26" s="64" t="s">
        <v>25</v>
      </c>
      <c r="I26" s="43">
        <v>0</v>
      </c>
      <c r="J26" s="43">
        <v>0</v>
      </c>
      <c r="K26" s="43">
        <f>I26-J26</f>
        <v>0</v>
      </c>
    </row>
    <row r="27" spans="1:11" ht="12.75">
      <c r="A27" s="6"/>
      <c r="B27" s="69" t="s">
        <v>26</v>
      </c>
      <c r="C27" s="30">
        <v>0</v>
      </c>
      <c r="D27" s="43">
        <v>0</v>
      </c>
      <c r="E27" s="43">
        <f>C27-D27</f>
        <v>0</v>
      </c>
      <c r="F27" s="64"/>
      <c r="G27" s="34"/>
      <c r="H27" s="64" t="s">
        <v>26</v>
      </c>
      <c r="I27" s="43">
        <v>0</v>
      </c>
      <c r="J27" s="43">
        <v>0</v>
      </c>
      <c r="K27" s="43">
        <f>I27-J27</f>
        <v>0</v>
      </c>
    </row>
    <row r="28" spans="1:11" ht="12.75">
      <c r="A28" s="6"/>
      <c r="B28" s="69" t="s">
        <v>27</v>
      </c>
      <c r="C28" s="30">
        <v>0</v>
      </c>
      <c r="D28" s="43">
        <v>0</v>
      </c>
      <c r="E28" s="43">
        <f>C28-D28</f>
        <v>0</v>
      </c>
      <c r="F28" s="64"/>
      <c r="G28" s="34"/>
      <c r="H28" s="64" t="s">
        <v>27</v>
      </c>
      <c r="I28" s="43">
        <v>0</v>
      </c>
      <c r="J28" s="43">
        <v>0</v>
      </c>
      <c r="K28" s="43">
        <f>I28-J28</f>
        <v>0</v>
      </c>
    </row>
    <row r="29" spans="1:11" ht="13.5" thickBot="1">
      <c r="A29" s="91"/>
      <c r="B29" s="70" t="s">
        <v>28</v>
      </c>
      <c r="C29" s="41">
        <v>0</v>
      </c>
      <c r="D29" s="44">
        <v>0</v>
      </c>
      <c r="E29" s="44">
        <f>C29-D29</f>
        <v>0</v>
      </c>
      <c r="F29" s="65"/>
      <c r="G29" s="34"/>
      <c r="H29" s="65" t="s">
        <v>28</v>
      </c>
      <c r="I29" s="44">
        <v>0</v>
      </c>
      <c r="J29" s="44">
        <v>0</v>
      </c>
      <c r="K29" s="44">
        <f>I29-J29</f>
        <v>0</v>
      </c>
    </row>
    <row r="30" spans="1:11" s="28" customFormat="1" ht="12.75">
      <c r="A30" s="26"/>
      <c r="B30" s="71"/>
      <c r="C30" s="31"/>
      <c r="D30" s="35"/>
      <c r="E30" s="37"/>
      <c r="F30" s="61"/>
      <c r="G30" s="36"/>
      <c r="H30" s="66"/>
      <c r="I30" s="45"/>
      <c r="J30" s="45"/>
      <c r="K30" s="48"/>
    </row>
    <row r="31" spans="1:11" ht="12.75">
      <c r="A31" s="29"/>
      <c r="B31" s="72"/>
      <c r="C31" s="32"/>
      <c r="D31" s="38"/>
      <c r="E31" s="39" t="s">
        <v>23</v>
      </c>
      <c r="F31" s="3" t="s">
        <v>33</v>
      </c>
      <c r="G31" s="34"/>
      <c r="H31" s="67"/>
      <c r="I31" s="49"/>
      <c r="J31" s="49"/>
      <c r="K31" s="50" t="s">
        <v>23</v>
      </c>
    </row>
    <row r="32" spans="1:11" ht="12.75">
      <c r="A32" s="8" t="s">
        <v>5</v>
      </c>
      <c r="B32" s="73" t="s">
        <v>24</v>
      </c>
      <c r="C32" s="33">
        <f aca="true" t="shared" si="0" ref="C32:E33">SUM(C7+C13+C19+C25)</f>
        <v>0</v>
      </c>
      <c r="D32" s="46">
        <f t="shared" si="0"/>
        <v>0</v>
      </c>
      <c r="E32" s="46">
        <f t="shared" si="0"/>
        <v>0</v>
      </c>
      <c r="F32" s="64"/>
      <c r="G32" s="34"/>
      <c r="H32" s="68" t="s">
        <v>24</v>
      </c>
      <c r="I32" s="51">
        <f aca="true" t="shared" si="1" ref="I32:K36">SUM(I7+I13+I19+I25)</f>
        <v>0</v>
      </c>
      <c r="J32" s="52">
        <f t="shared" si="1"/>
        <v>0</v>
      </c>
      <c r="K32" s="52">
        <f t="shared" si="1"/>
        <v>0</v>
      </c>
    </row>
    <row r="33" spans="1:11" ht="12.75">
      <c r="A33" s="8"/>
      <c r="B33" s="73" t="s">
        <v>25</v>
      </c>
      <c r="C33" s="33">
        <f t="shared" si="0"/>
        <v>0</v>
      </c>
      <c r="D33" s="46">
        <f t="shared" si="0"/>
        <v>0</v>
      </c>
      <c r="E33" s="46">
        <f t="shared" si="0"/>
        <v>0</v>
      </c>
      <c r="F33" s="64"/>
      <c r="G33" s="34"/>
      <c r="H33" s="68" t="s">
        <v>25</v>
      </c>
      <c r="I33" s="51">
        <f t="shared" si="1"/>
        <v>0</v>
      </c>
      <c r="J33" s="52">
        <f t="shared" si="1"/>
        <v>0</v>
      </c>
      <c r="K33" s="52">
        <f t="shared" si="1"/>
        <v>0</v>
      </c>
    </row>
    <row r="34" spans="1:11" ht="12.75">
      <c r="A34" s="8"/>
      <c r="B34" s="73" t="s">
        <v>26</v>
      </c>
      <c r="C34" s="33">
        <f aca="true" t="shared" si="2" ref="C34:D36">SUM(C9+C15+C21+C27)</f>
        <v>0</v>
      </c>
      <c r="D34" s="46">
        <f t="shared" si="2"/>
        <v>0</v>
      </c>
      <c r="E34" s="46">
        <f>SUM(E9+E15+E21+E27)</f>
        <v>0</v>
      </c>
      <c r="F34" s="64"/>
      <c r="G34" s="34"/>
      <c r="H34" s="68" t="s">
        <v>26</v>
      </c>
      <c r="I34" s="53">
        <f t="shared" si="1"/>
        <v>0</v>
      </c>
      <c r="J34" s="54">
        <f t="shared" si="1"/>
        <v>0</v>
      </c>
      <c r="K34" s="54">
        <f t="shared" si="1"/>
        <v>0</v>
      </c>
    </row>
    <row r="35" spans="1:11" ht="12.75">
      <c r="A35" s="8"/>
      <c r="B35" s="73" t="s">
        <v>27</v>
      </c>
      <c r="C35" s="33">
        <f t="shared" si="2"/>
        <v>0</v>
      </c>
      <c r="D35" s="46">
        <f t="shared" si="2"/>
        <v>0</v>
      </c>
      <c r="E35" s="46">
        <f>SUM(E10+E16+E22+E28)</f>
        <v>0</v>
      </c>
      <c r="F35" s="64"/>
      <c r="G35" s="34"/>
      <c r="H35" s="68" t="s">
        <v>27</v>
      </c>
      <c r="I35" s="53">
        <f t="shared" si="1"/>
        <v>0</v>
      </c>
      <c r="J35" s="54">
        <f t="shared" si="1"/>
        <v>0</v>
      </c>
      <c r="K35" s="54">
        <f t="shared" si="1"/>
        <v>0</v>
      </c>
    </row>
    <row r="36" spans="1:11" ht="13.5" thickBot="1">
      <c r="A36" s="7"/>
      <c r="B36" s="69" t="s">
        <v>28</v>
      </c>
      <c r="C36" s="42">
        <f t="shared" si="2"/>
        <v>0</v>
      </c>
      <c r="D36" s="47">
        <f t="shared" si="2"/>
        <v>0</v>
      </c>
      <c r="E36" s="47">
        <f>SUM(E11+E17+E23+E29)</f>
        <v>0</v>
      </c>
      <c r="F36" s="65"/>
      <c r="G36" s="34"/>
      <c r="H36" s="64" t="s">
        <v>28</v>
      </c>
      <c r="I36" s="55">
        <f t="shared" si="1"/>
        <v>0</v>
      </c>
      <c r="J36" s="47">
        <f t="shared" si="1"/>
        <v>0</v>
      </c>
      <c r="K36" s="47">
        <f t="shared" si="1"/>
        <v>0</v>
      </c>
    </row>
    <row r="37" spans="1:11" ht="13.5" thickTop="1">
      <c r="A37" s="14" t="s">
        <v>23</v>
      </c>
      <c r="E37" s="88">
        <f>SUM(E32:E36)</f>
        <v>0</v>
      </c>
      <c r="K37" s="88">
        <f>SUM(K32:K36)</f>
        <v>0</v>
      </c>
    </row>
    <row r="38" spans="1:11" ht="12.75">
      <c r="A38"/>
      <c r="D38"/>
      <c r="E38"/>
      <c r="F38"/>
      <c r="J38"/>
      <c r="K38"/>
    </row>
    <row r="39" spans="1:11" ht="12.75">
      <c r="A39" s="17"/>
      <c r="B39" s="17"/>
      <c r="D39"/>
      <c r="E39"/>
      <c r="F39"/>
      <c r="J39"/>
      <c r="K39"/>
    </row>
    <row r="40" spans="1:11" ht="12.75">
      <c r="A40"/>
      <c r="D40"/>
      <c r="E40"/>
      <c r="F40"/>
      <c r="J40"/>
      <c r="K40"/>
    </row>
    <row r="41" spans="1:11" ht="12.75">
      <c r="A41"/>
      <c r="D41"/>
      <c r="E41"/>
      <c r="F41"/>
      <c r="J41"/>
      <c r="K41"/>
    </row>
    <row r="42" spans="1:11" ht="12.75">
      <c r="A42"/>
      <c r="D42"/>
      <c r="E42"/>
      <c r="F42"/>
      <c r="J42"/>
      <c r="K42"/>
    </row>
    <row r="43" spans="1:11" ht="12.75">
      <c r="A43"/>
      <c r="D43"/>
      <c r="E43"/>
      <c r="F43"/>
      <c r="J43"/>
      <c r="K43"/>
    </row>
    <row r="44" spans="1:11" ht="12.75">
      <c r="A44"/>
      <c r="D44"/>
      <c r="E44"/>
      <c r="F44"/>
      <c r="J44"/>
      <c r="K44"/>
    </row>
    <row r="45" spans="1:11" ht="12.75">
      <c r="A45"/>
      <c r="D45"/>
      <c r="E45"/>
      <c r="F45"/>
      <c r="J45"/>
      <c r="K45"/>
    </row>
    <row r="46" spans="1:11" ht="12.75">
      <c r="A46"/>
      <c r="D46"/>
      <c r="E46"/>
      <c r="F46"/>
      <c r="J46"/>
      <c r="K46"/>
    </row>
    <row r="47" spans="1:11" ht="12.75">
      <c r="A47"/>
      <c r="D47"/>
      <c r="E47"/>
      <c r="F47"/>
      <c r="J47"/>
      <c r="K47"/>
    </row>
    <row r="48" spans="1:11" ht="12.75">
      <c r="A48"/>
      <c r="D48"/>
      <c r="E48"/>
      <c r="F48"/>
      <c r="J48"/>
      <c r="K48"/>
    </row>
    <row r="49" spans="1:11" ht="12.75">
      <c r="A49"/>
      <c r="D49"/>
      <c r="E49"/>
      <c r="F49"/>
      <c r="J49"/>
      <c r="K49"/>
    </row>
    <row r="50" spans="1:11" ht="12.75">
      <c r="A50"/>
      <c r="D50"/>
      <c r="E50"/>
      <c r="F50"/>
      <c r="J50"/>
      <c r="K50"/>
    </row>
    <row r="51" spans="1:11" ht="12.75">
      <c r="A51"/>
      <c r="D51"/>
      <c r="E51"/>
      <c r="F51"/>
      <c r="J51"/>
      <c r="K51"/>
    </row>
    <row r="52" spans="1:11" ht="12.75">
      <c r="A52"/>
      <c r="D52"/>
      <c r="E52"/>
      <c r="F52"/>
      <c r="J52"/>
      <c r="K52"/>
    </row>
    <row r="53" spans="1:11" ht="12.75">
      <c r="A53"/>
      <c r="D53"/>
      <c r="E53"/>
      <c r="F53"/>
      <c r="J53"/>
      <c r="K53"/>
    </row>
    <row r="54" spans="1:11" ht="12.75">
      <c r="A54"/>
      <c r="D54"/>
      <c r="E54"/>
      <c r="F54"/>
      <c r="J54"/>
      <c r="K54"/>
    </row>
    <row r="55" spans="1:11" ht="12.75">
      <c r="A55"/>
      <c r="D55"/>
      <c r="E55"/>
      <c r="F55"/>
      <c r="J55"/>
      <c r="K55"/>
    </row>
    <row r="56" spans="1:11" ht="12.75">
      <c r="A56"/>
      <c r="D56"/>
      <c r="E56"/>
      <c r="F56"/>
      <c r="J56"/>
      <c r="K56"/>
    </row>
    <row r="57" spans="1:11" ht="12.75">
      <c r="A57"/>
      <c r="D57"/>
      <c r="E57"/>
      <c r="F57"/>
      <c r="J57"/>
      <c r="K57"/>
    </row>
    <row r="58" spans="1:11" ht="12.75">
      <c r="A58"/>
      <c r="D58"/>
      <c r="E58"/>
      <c r="F58"/>
      <c r="J58"/>
      <c r="K58"/>
    </row>
    <row r="59" spans="1:11" ht="12.75">
      <c r="A59"/>
      <c r="D59"/>
      <c r="E59"/>
      <c r="F59"/>
      <c r="J59"/>
      <c r="K59"/>
    </row>
    <row r="60" spans="1:11" ht="12.75">
      <c r="A60"/>
      <c r="D60"/>
      <c r="E60"/>
      <c r="F60"/>
      <c r="J60"/>
      <c r="K60"/>
    </row>
    <row r="61" spans="1:11" ht="12.75">
      <c r="A61"/>
      <c r="D61"/>
      <c r="E61"/>
      <c r="F61"/>
      <c r="J61"/>
      <c r="K61"/>
    </row>
    <row r="62" spans="1:11" ht="12.75">
      <c r="A62"/>
      <c r="D62"/>
      <c r="E62"/>
      <c r="F62"/>
      <c r="J62"/>
      <c r="K62"/>
    </row>
  </sheetData>
  <sheetProtection/>
  <mergeCells count="5">
    <mergeCell ref="A1:B1"/>
    <mergeCell ref="A2:B2"/>
    <mergeCell ref="A3:B3"/>
    <mergeCell ref="A5:E5"/>
    <mergeCell ref="H5:K5"/>
  </mergeCells>
  <printOptions/>
  <pageMargins left="0.7" right="0.7" top="0.75" bottom="0.75" header="0.3" footer="0.3"/>
  <pageSetup fitToHeight="1" fitToWidth="1" horizontalDpi="600" verticalDpi="600" orientation="portrait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1.28125" style="5" customWidth="1"/>
    <col min="2" max="3" width="12.7109375" style="0" customWidth="1"/>
    <col min="4" max="5" width="12.7109375" style="13" customWidth="1"/>
    <col min="6" max="6" width="5.421875" style="0" customWidth="1"/>
    <col min="7" max="8" width="12.7109375" style="0" customWidth="1"/>
    <col min="9" max="9" width="12.7109375" style="13" customWidth="1"/>
    <col min="10" max="10" width="12.7109375" style="13" bestFit="1" customWidth="1"/>
    <col min="11" max="11" width="10.140625" style="0" bestFit="1" customWidth="1"/>
  </cols>
  <sheetData>
    <row r="1" spans="1:12" ht="1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0" ht="15">
      <c r="A2" s="92" t="s">
        <v>35</v>
      </c>
      <c r="B2" s="93"/>
      <c r="C2" s="80"/>
      <c r="E2" s="77"/>
      <c r="G2" s="77" t="s">
        <v>36</v>
      </c>
      <c r="H2" s="84"/>
      <c r="I2" s="17" t="s">
        <v>45</v>
      </c>
      <c r="J2" s="17"/>
    </row>
    <row r="3" spans="1:10" ht="15">
      <c r="A3" s="94" t="s">
        <v>2</v>
      </c>
      <c r="B3" s="94"/>
      <c r="C3" s="100"/>
      <c r="D3" s="100"/>
      <c r="E3" s="79"/>
      <c r="G3" s="79" t="s">
        <v>37</v>
      </c>
      <c r="H3" s="85"/>
      <c r="I3" s="17" t="s">
        <v>46</v>
      </c>
      <c r="J3" s="17"/>
    </row>
    <row r="4" spans="1:10" ht="14.25">
      <c r="A4" s="94" t="s">
        <v>3</v>
      </c>
      <c r="B4" s="94"/>
      <c r="C4" s="80"/>
      <c r="E4"/>
      <c r="I4" s="16"/>
      <c r="J4" s="16"/>
    </row>
    <row r="5" spans="1:10" ht="15" thickBot="1">
      <c r="A5" s="78"/>
      <c r="B5" s="78"/>
      <c r="C5" s="82"/>
      <c r="E5"/>
      <c r="I5" s="16"/>
      <c r="J5" s="16"/>
    </row>
    <row r="6" spans="1:10" ht="13.5" thickBot="1">
      <c r="A6" s="14"/>
      <c r="B6" s="102" t="s">
        <v>40</v>
      </c>
      <c r="C6" s="103"/>
      <c r="D6" s="103"/>
      <c r="E6" s="83"/>
      <c r="F6" s="17"/>
      <c r="G6" s="17"/>
      <c r="H6" s="17"/>
      <c r="I6" s="16"/>
      <c r="J6" s="16"/>
    </row>
    <row r="7" spans="1:10" ht="12.75">
      <c r="A7" s="95" t="s">
        <v>6</v>
      </c>
      <c r="B7" s="104"/>
      <c r="C7" s="104"/>
      <c r="D7" s="104"/>
      <c r="E7" s="105"/>
      <c r="G7" s="98" t="s">
        <v>7</v>
      </c>
      <c r="H7" s="98"/>
      <c r="I7" s="98"/>
      <c r="J7" s="98"/>
    </row>
    <row r="8" spans="1:10" ht="52.5">
      <c r="A8" s="23" t="s">
        <v>0</v>
      </c>
      <c r="B8" s="4" t="s">
        <v>42</v>
      </c>
      <c r="C8" s="10" t="s">
        <v>43</v>
      </c>
      <c r="D8" s="9" t="s">
        <v>44</v>
      </c>
      <c r="E8" s="11" t="s">
        <v>1</v>
      </c>
      <c r="G8" s="4" t="s">
        <v>42</v>
      </c>
      <c r="H8" s="10" t="s">
        <v>43</v>
      </c>
      <c r="I8" s="9" t="s">
        <v>44</v>
      </c>
      <c r="J8" s="11" t="s">
        <v>1</v>
      </c>
    </row>
    <row r="9" spans="1:10" ht="12.75">
      <c r="A9" s="6">
        <v>41922</v>
      </c>
      <c r="B9" s="69" t="s">
        <v>24</v>
      </c>
      <c r="C9" s="76">
        <v>0</v>
      </c>
      <c r="D9" s="43">
        <v>0</v>
      </c>
      <c r="E9" s="43">
        <f>C9-D9</f>
        <v>0</v>
      </c>
      <c r="F9" s="34"/>
      <c r="G9" s="64" t="s">
        <v>24</v>
      </c>
      <c r="H9" s="43">
        <v>0</v>
      </c>
      <c r="I9" s="43">
        <v>0</v>
      </c>
      <c r="J9" s="43">
        <f>H9-I9</f>
        <v>0</v>
      </c>
    </row>
    <row r="10" spans="1:10" ht="12.75">
      <c r="A10" s="6">
        <v>41922</v>
      </c>
      <c r="B10" s="69" t="s">
        <v>25</v>
      </c>
      <c r="C10" s="76">
        <v>0</v>
      </c>
      <c r="D10" s="43">
        <v>0</v>
      </c>
      <c r="E10" s="43">
        <f>C10-D10</f>
        <v>0</v>
      </c>
      <c r="F10" s="34"/>
      <c r="G10" s="64" t="s">
        <v>25</v>
      </c>
      <c r="H10" s="43">
        <v>0</v>
      </c>
      <c r="I10" s="43">
        <v>0</v>
      </c>
      <c r="J10" s="43">
        <f>H10-I10</f>
        <v>0</v>
      </c>
    </row>
    <row r="11" spans="1:10" s="28" customFormat="1" ht="12.75">
      <c r="A11" s="26"/>
      <c r="B11" s="71"/>
      <c r="C11" s="31"/>
      <c r="D11" s="45"/>
      <c r="E11" s="45"/>
      <c r="F11" s="36"/>
      <c r="G11" s="66"/>
      <c r="H11" s="45"/>
      <c r="I11" s="45"/>
      <c r="J11" s="45"/>
    </row>
    <row r="12" spans="1:10" ht="12.75">
      <c r="A12" s="6">
        <v>41936</v>
      </c>
      <c r="B12" s="69" t="s">
        <v>24</v>
      </c>
      <c r="C12" s="76">
        <v>0</v>
      </c>
      <c r="D12" s="43">
        <v>0</v>
      </c>
      <c r="E12" s="43">
        <f>C12-D12</f>
        <v>0</v>
      </c>
      <c r="F12" s="34"/>
      <c r="G12" s="64" t="s">
        <v>24</v>
      </c>
      <c r="H12" s="43">
        <v>0</v>
      </c>
      <c r="I12" s="43">
        <v>0</v>
      </c>
      <c r="J12" s="43">
        <f>H12-I12</f>
        <v>0</v>
      </c>
    </row>
    <row r="13" spans="1:10" ht="12.75">
      <c r="A13" s="6">
        <v>41936</v>
      </c>
      <c r="B13" s="69" t="s">
        <v>25</v>
      </c>
      <c r="C13" s="76">
        <v>0</v>
      </c>
      <c r="D13" s="43">
        <v>0</v>
      </c>
      <c r="E13" s="43">
        <f>C13-D13</f>
        <v>0</v>
      </c>
      <c r="F13" s="34"/>
      <c r="G13" s="64" t="s">
        <v>25</v>
      </c>
      <c r="H13" s="43">
        <v>0</v>
      </c>
      <c r="I13" s="43">
        <v>0</v>
      </c>
      <c r="J13" s="43">
        <f>H13-I13</f>
        <v>0</v>
      </c>
    </row>
    <row r="14" spans="1:11" ht="12.75">
      <c r="A14" s="27"/>
      <c r="B14" s="71"/>
      <c r="C14" s="31"/>
      <c r="D14" s="45"/>
      <c r="E14" s="45"/>
      <c r="F14" s="36"/>
      <c r="G14" s="66"/>
      <c r="H14" s="45"/>
      <c r="I14" s="45"/>
      <c r="J14" s="45"/>
      <c r="K14" s="28"/>
    </row>
    <row r="15" spans="1:10" ht="12.75">
      <c r="A15" s="6">
        <v>41950</v>
      </c>
      <c r="B15" s="69" t="s">
        <v>24</v>
      </c>
      <c r="C15" s="76">
        <v>0</v>
      </c>
      <c r="D15" s="43">
        <v>0</v>
      </c>
      <c r="E15" s="43">
        <f>C15-D15</f>
        <v>0</v>
      </c>
      <c r="F15" s="34"/>
      <c r="G15" s="64" t="s">
        <v>24</v>
      </c>
      <c r="H15" s="43">
        <v>0</v>
      </c>
      <c r="I15" s="43">
        <v>0</v>
      </c>
      <c r="J15" s="43">
        <f>H15-I15</f>
        <v>0</v>
      </c>
    </row>
    <row r="16" spans="1:10" ht="12.75">
      <c r="A16" s="6">
        <v>41950</v>
      </c>
      <c r="B16" s="69" t="s">
        <v>25</v>
      </c>
      <c r="C16" s="76">
        <v>0</v>
      </c>
      <c r="D16" s="43">
        <v>0</v>
      </c>
      <c r="E16" s="43">
        <f>C16-D16</f>
        <v>0</v>
      </c>
      <c r="F16" s="34"/>
      <c r="G16" s="64" t="s">
        <v>25</v>
      </c>
      <c r="H16" s="43">
        <v>0</v>
      </c>
      <c r="I16" s="43">
        <v>0</v>
      </c>
      <c r="J16" s="43">
        <f>H16-I16</f>
        <v>0</v>
      </c>
    </row>
    <row r="17" spans="1:10" s="28" customFormat="1" ht="12.75">
      <c r="A17" s="27"/>
      <c r="B17" s="71"/>
      <c r="C17" s="31"/>
      <c r="D17" s="45"/>
      <c r="E17" s="45"/>
      <c r="F17" s="36"/>
      <c r="G17" s="66"/>
      <c r="H17" s="45"/>
      <c r="I17" s="45"/>
      <c r="J17" s="45"/>
    </row>
    <row r="18" spans="1:10" ht="12.75">
      <c r="A18" s="6">
        <v>41964</v>
      </c>
      <c r="B18" s="69" t="s">
        <v>24</v>
      </c>
      <c r="C18" s="76">
        <v>0</v>
      </c>
      <c r="D18" s="43">
        <v>0</v>
      </c>
      <c r="E18" s="43">
        <f>C18-D18</f>
        <v>0</v>
      </c>
      <c r="F18" s="34"/>
      <c r="G18" s="64" t="s">
        <v>24</v>
      </c>
      <c r="H18" s="43">
        <v>0</v>
      </c>
      <c r="I18" s="43">
        <v>0</v>
      </c>
      <c r="J18" s="43">
        <f>H18-I18</f>
        <v>0</v>
      </c>
    </row>
    <row r="19" spans="1:10" ht="12.75">
      <c r="A19" s="6">
        <v>41964</v>
      </c>
      <c r="B19" s="69" t="s">
        <v>25</v>
      </c>
      <c r="C19" s="76">
        <v>0</v>
      </c>
      <c r="D19" s="43">
        <v>0</v>
      </c>
      <c r="E19" s="43">
        <f>C19-D19</f>
        <v>0</v>
      </c>
      <c r="F19" s="34"/>
      <c r="G19" s="64" t="s">
        <v>25</v>
      </c>
      <c r="H19" s="43">
        <v>0</v>
      </c>
      <c r="I19" s="43">
        <v>0</v>
      </c>
      <c r="J19" s="43">
        <f>H19-I19</f>
        <v>0</v>
      </c>
    </row>
    <row r="20" spans="1:10" s="28" customFormat="1" ht="12.75">
      <c r="A20" s="26"/>
      <c r="B20" s="71"/>
      <c r="C20" s="31"/>
      <c r="D20" s="35"/>
      <c r="E20" s="37"/>
      <c r="F20" s="36"/>
      <c r="G20" s="66"/>
      <c r="H20" s="45"/>
      <c r="I20" s="45"/>
      <c r="J20" s="48"/>
    </row>
    <row r="21" spans="1:10" ht="12.75">
      <c r="A21" s="29"/>
      <c r="B21" s="72"/>
      <c r="C21" s="32"/>
      <c r="D21" s="38"/>
      <c r="E21" s="39" t="s">
        <v>23</v>
      </c>
      <c r="F21" s="34"/>
      <c r="G21" s="67"/>
      <c r="H21" s="49"/>
      <c r="I21" s="49"/>
      <c r="J21" s="50" t="s">
        <v>23</v>
      </c>
    </row>
    <row r="22" spans="1:10" ht="12.75">
      <c r="A22" s="8" t="s">
        <v>5</v>
      </c>
      <c r="B22" s="73" t="s">
        <v>24</v>
      </c>
      <c r="C22" s="33">
        <f aca="true" t="shared" si="0" ref="C22:E23">SUM(C9+C12+C15+C18)</f>
        <v>0</v>
      </c>
      <c r="D22" s="46">
        <f t="shared" si="0"/>
        <v>0</v>
      </c>
      <c r="E22" s="46">
        <f t="shared" si="0"/>
        <v>0</v>
      </c>
      <c r="F22" s="34"/>
      <c r="G22" s="68" t="s">
        <v>24</v>
      </c>
      <c r="H22" s="51">
        <f aca="true" t="shared" si="1" ref="H22:J23">SUM(H9+H12+H15+H18)</f>
        <v>0</v>
      </c>
      <c r="I22" s="52">
        <f t="shared" si="1"/>
        <v>0</v>
      </c>
      <c r="J22" s="52">
        <f t="shared" si="1"/>
        <v>0</v>
      </c>
    </row>
    <row r="23" spans="1:10" ht="12.75">
      <c r="A23" s="8"/>
      <c r="B23" s="73" t="s">
        <v>25</v>
      </c>
      <c r="C23" s="33">
        <f t="shared" si="0"/>
        <v>0</v>
      </c>
      <c r="D23" s="46">
        <f t="shared" si="0"/>
        <v>0</v>
      </c>
      <c r="E23" s="46">
        <f t="shared" si="0"/>
        <v>0</v>
      </c>
      <c r="F23" s="34"/>
      <c r="G23" s="68" t="s">
        <v>25</v>
      </c>
      <c r="H23" s="51">
        <f t="shared" si="1"/>
        <v>0</v>
      </c>
      <c r="I23" s="52">
        <f t="shared" si="1"/>
        <v>0</v>
      </c>
      <c r="J23" s="52">
        <f t="shared" si="1"/>
        <v>0</v>
      </c>
    </row>
    <row r="25" spans="1:13" ht="12.75">
      <c r="A25" s="20"/>
      <c r="B25" s="21"/>
      <c r="C25" s="21"/>
      <c r="D25" s="22"/>
      <c r="E25" s="22"/>
      <c r="F25" s="21"/>
      <c r="G25" s="21"/>
      <c r="H25" s="21"/>
      <c r="I25" s="22"/>
      <c r="J25" s="22"/>
      <c r="K25" s="86"/>
      <c r="M25" t="s">
        <v>41</v>
      </c>
    </row>
    <row r="26" ht="12.75">
      <c r="A26" s="14" t="s">
        <v>8</v>
      </c>
    </row>
    <row r="27" spans="1:10" ht="12.75">
      <c r="A27" s="99" t="s">
        <v>17</v>
      </c>
      <c r="B27" s="99"/>
      <c r="C27" s="99"/>
      <c r="D27" s="99"/>
      <c r="G27" s="98" t="s">
        <v>7</v>
      </c>
      <c r="H27" s="98"/>
      <c r="I27" s="98"/>
      <c r="J27" s="98"/>
    </row>
    <row r="28" spans="1:10" ht="12.75">
      <c r="A28" s="10" t="s">
        <v>19</v>
      </c>
      <c r="B28" s="15" t="s">
        <v>20</v>
      </c>
      <c r="C28" s="15" t="s">
        <v>18</v>
      </c>
      <c r="D28" s="2" t="s">
        <v>14</v>
      </c>
      <c r="E28" s="16"/>
      <c r="F28" s="17"/>
      <c r="G28" s="10" t="s">
        <v>19</v>
      </c>
      <c r="H28" s="15" t="s">
        <v>20</v>
      </c>
      <c r="I28" s="15" t="s">
        <v>18</v>
      </c>
      <c r="J28" s="2" t="s">
        <v>14</v>
      </c>
    </row>
    <row r="29" spans="1:10" ht="13.5" thickBot="1">
      <c r="A29" s="10" t="s">
        <v>24</v>
      </c>
      <c r="B29" s="56">
        <f>E22</f>
        <v>0</v>
      </c>
      <c r="C29" s="12">
        <v>1</v>
      </c>
      <c r="D29" s="44">
        <f>SUM(B29/C29)</f>
        <v>0</v>
      </c>
      <c r="G29" s="10" t="s">
        <v>24</v>
      </c>
      <c r="H29" s="56">
        <f>J22</f>
        <v>0</v>
      </c>
      <c r="I29" s="12">
        <v>1</v>
      </c>
      <c r="J29" s="43">
        <f>SUM(H29/I29)</f>
        <v>0</v>
      </c>
    </row>
    <row r="30" spans="1:10" ht="13.5" thickBot="1">
      <c r="A30" s="10" t="s">
        <v>25</v>
      </c>
      <c r="B30" s="56">
        <f>E23</f>
        <v>0</v>
      </c>
      <c r="C30" s="12">
        <v>1</v>
      </c>
      <c r="D30" s="57">
        <f>SUM(B30/C30)</f>
        <v>0</v>
      </c>
      <c r="G30" s="10" t="s">
        <v>25</v>
      </c>
      <c r="H30" s="56">
        <f>J23</f>
        <v>0</v>
      </c>
      <c r="I30" s="12">
        <v>1</v>
      </c>
      <c r="J30" s="43">
        <f>SUM(H30/I30)</f>
        <v>0</v>
      </c>
    </row>
    <row r="32" ht="12.75">
      <c r="A32" s="5" t="s">
        <v>47</v>
      </c>
    </row>
  </sheetData>
  <sheetProtection/>
  <mergeCells count="10">
    <mergeCell ref="A27:D27"/>
    <mergeCell ref="G27:J27"/>
    <mergeCell ref="C3:D3"/>
    <mergeCell ref="A1:L1"/>
    <mergeCell ref="B6:D6"/>
    <mergeCell ref="A2:B2"/>
    <mergeCell ref="A3:B3"/>
    <mergeCell ref="A4:B4"/>
    <mergeCell ref="A7:E7"/>
    <mergeCell ref="G7:J7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28125" style="5" customWidth="1"/>
    <col min="2" max="3" width="12.7109375" style="0" customWidth="1"/>
    <col min="4" max="6" width="12.7109375" style="13" customWidth="1"/>
    <col min="7" max="7" width="5.421875" style="0" customWidth="1"/>
    <col min="8" max="9" width="12.7109375" style="0" customWidth="1"/>
    <col min="10" max="10" width="12.7109375" style="13" customWidth="1"/>
    <col min="11" max="11" width="12.7109375" style="13" bestFit="1" customWidth="1"/>
    <col min="12" max="12" width="10.140625" style="0" bestFit="1" customWidth="1"/>
  </cols>
  <sheetData>
    <row r="1" spans="1:11" ht="15">
      <c r="A1" s="92" t="s">
        <v>35</v>
      </c>
      <c r="B1" s="93"/>
      <c r="C1" s="80">
        <v>34100</v>
      </c>
      <c r="E1" s="77" t="s">
        <v>36</v>
      </c>
      <c r="F1" s="81" t="s">
        <v>38</v>
      </c>
      <c r="H1" s="17" t="s">
        <v>45</v>
      </c>
      <c r="I1" s="17"/>
      <c r="J1" s="16"/>
      <c r="K1" s="16"/>
    </row>
    <row r="2" spans="1:11" ht="15">
      <c r="A2" s="94" t="s">
        <v>2</v>
      </c>
      <c r="B2" s="94"/>
      <c r="C2" s="100" t="s">
        <v>22</v>
      </c>
      <c r="D2" s="100"/>
      <c r="E2" s="79" t="s">
        <v>37</v>
      </c>
      <c r="F2" s="81">
        <v>42248</v>
      </c>
      <c r="H2" s="17" t="s">
        <v>46</v>
      </c>
      <c r="I2" s="17"/>
      <c r="J2" s="16"/>
      <c r="K2" s="16"/>
    </row>
    <row r="3" spans="1:11" ht="14.25">
      <c r="A3" s="94" t="s">
        <v>3</v>
      </c>
      <c r="B3" s="94"/>
      <c r="C3" s="80">
        <v>121212</v>
      </c>
      <c r="E3"/>
      <c r="F3"/>
      <c r="J3" s="16"/>
      <c r="K3" s="16"/>
    </row>
    <row r="4" spans="1:11" ht="12.75">
      <c r="A4" s="14"/>
      <c r="B4" s="17"/>
      <c r="C4" s="17"/>
      <c r="D4" s="16"/>
      <c r="E4" s="16"/>
      <c r="F4" s="16"/>
      <c r="G4" s="17"/>
      <c r="H4" s="17"/>
      <c r="I4" s="17"/>
      <c r="J4" s="16"/>
      <c r="K4" s="16"/>
    </row>
    <row r="5" spans="1:11" ht="12.75">
      <c r="A5" s="95" t="s">
        <v>6</v>
      </c>
      <c r="B5" s="96"/>
      <c r="C5" s="96"/>
      <c r="D5" s="96"/>
      <c r="E5" s="97"/>
      <c r="F5" s="74" t="s">
        <v>33</v>
      </c>
      <c r="H5" s="98" t="s">
        <v>7</v>
      </c>
      <c r="I5" s="98"/>
      <c r="J5" s="98"/>
      <c r="K5" s="98"/>
    </row>
    <row r="6" spans="1:11" ht="52.5">
      <c r="A6" s="23" t="s">
        <v>0</v>
      </c>
      <c r="B6" s="4" t="s">
        <v>42</v>
      </c>
      <c r="C6" s="10" t="s">
        <v>43</v>
      </c>
      <c r="D6" s="9" t="s">
        <v>44</v>
      </c>
      <c r="E6" s="11" t="s">
        <v>1</v>
      </c>
      <c r="F6" s="75" t="s">
        <v>34</v>
      </c>
      <c r="H6" s="4" t="s">
        <v>42</v>
      </c>
      <c r="I6" s="10" t="s">
        <v>43</v>
      </c>
      <c r="J6" s="9" t="s">
        <v>44</v>
      </c>
      <c r="K6" s="11" t="s">
        <v>1</v>
      </c>
    </row>
    <row r="7" spans="1:11" ht="12.75">
      <c r="A7" s="6">
        <v>41922</v>
      </c>
      <c r="B7" s="69" t="s">
        <v>29</v>
      </c>
      <c r="C7" s="30">
        <v>77.81</v>
      </c>
      <c r="D7" s="43">
        <v>127.52</v>
      </c>
      <c r="E7" s="43">
        <f>C7-D7</f>
        <v>-49.709999999999994</v>
      </c>
      <c r="F7" s="64"/>
      <c r="G7" s="34"/>
      <c r="H7" s="69" t="s">
        <v>29</v>
      </c>
      <c r="I7" s="43">
        <v>311.22</v>
      </c>
      <c r="J7" s="43">
        <v>510.06</v>
      </c>
      <c r="K7" s="43">
        <f>I7-J7</f>
        <v>-198.83999999999997</v>
      </c>
    </row>
    <row r="8" spans="1:11" ht="12.75">
      <c r="A8" s="6">
        <v>41922</v>
      </c>
      <c r="B8" s="69" t="s">
        <v>30</v>
      </c>
      <c r="C8" s="30">
        <v>6.16</v>
      </c>
      <c r="D8" s="43">
        <v>8.03</v>
      </c>
      <c r="E8" s="43">
        <f>C8-D8</f>
        <v>-1.8699999999999992</v>
      </c>
      <c r="F8" s="64"/>
      <c r="G8" s="34"/>
      <c r="H8" s="69" t="s">
        <v>30</v>
      </c>
      <c r="I8" s="43">
        <v>24.64</v>
      </c>
      <c r="J8" s="43">
        <v>32.13</v>
      </c>
      <c r="K8" s="43">
        <f>I8-J8</f>
        <v>-7.490000000000002</v>
      </c>
    </row>
    <row r="9" spans="1:11" ht="12.75">
      <c r="A9" s="6">
        <v>41922</v>
      </c>
      <c r="B9" s="69" t="s">
        <v>31</v>
      </c>
      <c r="C9" s="30">
        <v>1.09</v>
      </c>
      <c r="D9" s="43">
        <v>1.38</v>
      </c>
      <c r="E9" s="43">
        <f>C9-D9</f>
        <v>-0.2899999999999998</v>
      </c>
      <c r="F9" s="64"/>
      <c r="G9" s="34"/>
      <c r="H9" s="69" t="s">
        <v>31</v>
      </c>
      <c r="I9" s="43">
        <v>5.52</v>
      </c>
      <c r="J9" s="43">
        <v>4.36</v>
      </c>
      <c r="K9" s="43">
        <f>I9-J9</f>
        <v>1.1599999999999993</v>
      </c>
    </row>
    <row r="10" spans="1:11" ht="12.75">
      <c r="A10" s="6">
        <v>41922</v>
      </c>
      <c r="B10" s="69" t="s">
        <v>4</v>
      </c>
      <c r="C10" s="30">
        <v>6</v>
      </c>
      <c r="D10" s="43">
        <v>12</v>
      </c>
      <c r="E10" s="43">
        <f>C10-D10</f>
        <v>-6</v>
      </c>
      <c r="F10" s="64"/>
      <c r="G10" s="34"/>
      <c r="H10" s="69" t="s">
        <v>4</v>
      </c>
      <c r="I10" s="43">
        <v>0.12</v>
      </c>
      <c r="J10" s="43">
        <v>0.48</v>
      </c>
      <c r="K10" s="43">
        <f>I10-J10</f>
        <v>-0.36</v>
      </c>
    </row>
    <row r="11" spans="1:11" ht="13.5" thickBot="1">
      <c r="A11" s="40">
        <v>41922</v>
      </c>
      <c r="B11" s="70" t="s">
        <v>32</v>
      </c>
      <c r="C11" s="63">
        <v>125</v>
      </c>
      <c r="D11" s="57">
        <v>150</v>
      </c>
      <c r="E11" s="57">
        <f>C11-D11</f>
        <v>-25</v>
      </c>
      <c r="F11" s="65"/>
      <c r="G11" s="34"/>
      <c r="H11" s="70" t="s">
        <v>32</v>
      </c>
      <c r="I11" s="57">
        <v>0</v>
      </c>
      <c r="J11" s="57">
        <v>0</v>
      </c>
      <c r="K11" s="57">
        <f>I11-J11</f>
        <v>0</v>
      </c>
    </row>
    <row r="12" spans="1:11" s="28" customFormat="1" ht="12.75">
      <c r="A12" s="26"/>
      <c r="B12" s="71"/>
      <c r="C12" s="31"/>
      <c r="D12" s="45"/>
      <c r="E12" s="45"/>
      <c r="F12" s="60"/>
      <c r="G12" s="36"/>
      <c r="H12" s="66"/>
      <c r="I12" s="45"/>
      <c r="J12" s="45"/>
      <c r="K12" s="45"/>
    </row>
    <row r="13" spans="1:11" ht="12.75">
      <c r="A13" s="6">
        <v>41936</v>
      </c>
      <c r="B13" s="69" t="s">
        <v>29</v>
      </c>
      <c r="C13" s="30">
        <v>77.81</v>
      </c>
      <c r="D13" s="43">
        <v>127.52</v>
      </c>
      <c r="E13" s="43">
        <f>C13-D13</f>
        <v>-49.709999999999994</v>
      </c>
      <c r="F13" s="64"/>
      <c r="G13" s="34"/>
      <c r="H13" s="69" t="s">
        <v>29</v>
      </c>
      <c r="I13" s="43">
        <v>311.22</v>
      </c>
      <c r="J13" s="43">
        <v>510.06</v>
      </c>
      <c r="K13" s="43">
        <f>I13-J13</f>
        <v>-198.83999999999997</v>
      </c>
    </row>
    <row r="14" spans="1:11" ht="12.75">
      <c r="A14" s="6">
        <v>41936</v>
      </c>
      <c r="B14" s="69" t="s">
        <v>30</v>
      </c>
      <c r="C14" s="30">
        <v>6.16</v>
      </c>
      <c r="D14" s="43">
        <v>8.03</v>
      </c>
      <c r="E14" s="43">
        <f>C14-D14</f>
        <v>-1.8699999999999992</v>
      </c>
      <c r="F14" s="64"/>
      <c r="G14" s="34"/>
      <c r="H14" s="69" t="s">
        <v>30</v>
      </c>
      <c r="I14" s="43">
        <v>24.64</v>
      </c>
      <c r="J14" s="43">
        <v>32.13</v>
      </c>
      <c r="K14" s="43">
        <f>I14-J14</f>
        <v>-7.490000000000002</v>
      </c>
    </row>
    <row r="15" spans="1:11" ht="12.75">
      <c r="A15" s="6">
        <v>41936</v>
      </c>
      <c r="B15" s="69" t="s">
        <v>31</v>
      </c>
      <c r="C15" s="76">
        <v>1.09</v>
      </c>
      <c r="D15" s="43">
        <v>1.38</v>
      </c>
      <c r="E15" s="43">
        <f>C15-D15</f>
        <v>-0.2899999999999998</v>
      </c>
      <c r="F15" s="64"/>
      <c r="G15" s="34"/>
      <c r="H15" s="69" t="s">
        <v>31</v>
      </c>
      <c r="I15" s="43">
        <v>5.52</v>
      </c>
      <c r="J15" s="43">
        <v>4.36</v>
      </c>
      <c r="K15" s="43">
        <f>I15-J15</f>
        <v>1.1599999999999993</v>
      </c>
    </row>
    <row r="16" spans="1:11" ht="12.75">
      <c r="A16" s="6">
        <v>41936</v>
      </c>
      <c r="B16" s="69" t="s">
        <v>4</v>
      </c>
      <c r="C16" s="30">
        <v>6</v>
      </c>
      <c r="D16" s="43">
        <v>12</v>
      </c>
      <c r="E16" s="43">
        <f>C16-D16</f>
        <v>-6</v>
      </c>
      <c r="F16" s="64"/>
      <c r="G16" s="34"/>
      <c r="H16" s="69" t="s">
        <v>4</v>
      </c>
      <c r="I16" s="43">
        <v>0.12</v>
      </c>
      <c r="J16" s="43">
        <v>0.48</v>
      </c>
      <c r="K16" s="43">
        <f>I16-J16</f>
        <v>-0.36</v>
      </c>
    </row>
    <row r="17" spans="1:11" ht="13.5" thickBot="1">
      <c r="A17" s="40">
        <v>41936</v>
      </c>
      <c r="B17" s="70" t="s">
        <v>32</v>
      </c>
      <c r="C17" s="41">
        <v>125</v>
      </c>
      <c r="D17" s="44">
        <v>150</v>
      </c>
      <c r="E17" s="44">
        <f>C17-D17</f>
        <v>-25</v>
      </c>
      <c r="F17" s="65"/>
      <c r="G17" s="34"/>
      <c r="H17" s="70" t="s">
        <v>32</v>
      </c>
      <c r="I17" s="44">
        <v>0</v>
      </c>
      <c r="J17" s="44">
        <v>0</v>
      </c>
      <c r="K17" s="44">
        <f>I17-J17</f>
        <v>0</v>
      </c>
    </row>
    <row r="18" spans="1:12" ht="12.75">
      <c r="A18" s="27"/>
      <c r="B18" s="71"/>
      <c r="C18" s="31"/>
      <c r="D18" s="45"/>
      <c r="E18" s="45"/>
      <c r="F18" s="60"/>
      <c r="G18" s="36"/>
      <c r="H18" s="66"/>
      <c r="I18" s="45"/>
      <c r="J18" s="45"/>
      <c r="K18" s="45"/>
      <c r="L18" s="28"/>
    </row>
    <row r="19" spans="1:11" ht="12.75">
      <c r="A19" s="6">
        <v>41950</v>
      </c>
      <c r="B19" s="69" t="s">
        <v>29</v>
      </c>
      <c r="C19" s="30">
        <v>77.81</v>
      </c>
      <c r="D19" s="43">
        <v>127.52</v>
      </c>
      <c r="E19" s="43">
        <f>C19-D19</f>
        <v>-49.709999999999994</v>
      </c>
      <c r="F19" s="64"/>
      <c r="G19" s="34"/>
      <c r="H19" s="69" t="s">
        <v>29</v>
      </c>
      <c r="I19" s="43">
        <v>311.22</v>
      </c>
      <c r="J19" s="43">
        <v>510.06</v>
      </c>
      <c r="K19" s="43">
        <f>I19-J19</f>
        <v>-198.83999999999997</v>
      </c>
    </row>
    <row r="20" spans="1:11" ht="12.75">
      <c r="A20" s="6">
        <v>41950</v>
      </c>
      <c r="B20" s="69" t="s">
        <v>30</v>
      </c>
      <c r="C20" s="30">
        <v>6.16</v>
      </c>
      <c r="D20" s="43">
        <v>8.03</v>
      </c>
      <c r="E20" s="43">
        <f>C20-D20</f>
        <v>-1.8699999999999992</v>
      </c>
      <c r="F20" s="64"/>
      <c r="G20" s="34"/>
      <c r="H20" s="69" t="s">
        <v>30</v>
      </c>
      <c r="I20" s="43">
        <v>24.64</v>
      </c>
      <c r="J20" s="43">
        <v>32.13</v>
      </c>
      <c r="K20" s="43">
        <f>I20-J20</f>
        <v>-7.490000000000002</v>
      </c>
    </row>
    <row r="21" spans="1:11" ht="12.75">
      <c r="A21" s="6">
        <v>41950</v>
      </c>
      <c r="B21" s="69" t="s">
        <v>31</v>
      </c>
      <c r="C21" s="30">
        <v>1.09</v>
      </c>
      <c r="D21" s="43">
        <v>1.38</v>
      </c>
      <c r="E21" s="43">
        <f>C21-D21</f>
        <v>-0.2899999999999998</v>
      </c>
      <c r="F21" s="64"/>
      <c r="G21" s="34"/>
      <c r="H21" s="69" t="s">
        <v>31</v>
      </c>
      <c r="I21" s="43">
        <v>5.52</v>
      </c>
      <c r="J21" s="43">
        <v>4.36</v>
      </c>
      <c r="K21" s="43">
        <f>I21-J21</f>
        <v>1.1599999999999993</v>
      </c>
    </row>
    <row r="22" spans="1:11" ht="12.75">
      <c r="A22" s="6">
        <v>41950</v>
      </c>
      <c r="B22" s="69" t="s">
        <v>4</v>
      </c>
      <c r="C22" s="30">
        <v>6</v>
      </c>
      <c r="D22" s="43">
        <v>12</v>
      </c>
      <c r="E22" s="43">
        <f>C22-D22</f>
        <v>-6</v>
      </c>
      <c r="F22" s="64"/>
      <c r="G22" s="34"/>
      <c r="H22" s="69" t="s">
        <v>4</v>
      </c>
      <c r="I22" s="43">
        <v>0.12</v>
      </c>
      <c r="J22" s="43">
        <v>0.48</v>
      </c>
      <c r="K22" s="43">
        <f>I22-J22</f>
        <v>-0.36</v>
      </c>
    </row>
    <row r="23" spans="1:11" ht="13.5" thickBot="1">
      <c r="A23" s="40">
        <v>41950</v>
      </c>
      <c r="B23" s="70" t="s">
        <v>32</v>
      </c>
      <c r="C23" s="41">
        <v>125</v>
      </c>
      <c r="D23" s="44">
        <v>150</v>
      </c>
      <c r="E23" s="44">
        <f>C23-D23</f>
        <v>-25</v>
      </c>
      <c r="F23" s="65"/>
      <c r="G23" s="34"/>
      <c r="H23" s="70" t="s">
        <v>32</v>
      </c>
      <c r="I23" s="44">
        <v>0</v>
      </c>
      <c r="J23" s="44">
        <v>0</v>
      </c>
      <c r="K23" s="44">
        <f>I23-J23</f>
        <v>0</v>
      </c>
    </row>
    <row r="24" spans="1:11" s="28" customFormat="1" ht="12.75">
      <c r="A24" s="27"/>
      <c r="B24" s="71"/>
      <c r="C24" s="31"/>
      <c r="D24" s="45"/>
      <c r="E24" s="45"/>
      <c r="F24" s="60"/>
      <c r="G24" s="36"/>
      <c r="H24" s="66"/>
      <c r="I24" s="45"/>
      <c r="J24" s="45"/>
      <c r="K24" s="45"/>
    </row>
    <row r="25" spans="1:11" ht="12.75">
      <c r="A25" s="6">
        <v>41964</v>
      </c>
      <c r="B25" s="69" t="s">
        <v>29</v>
      </c>
      <c r="C25" s="30">
        <v>77.81</v>
      </c>
      <c r="D25" s="43">
        <v>127.52</v>
      </c>
      <c r="E25" s="43">
        <f>C25-D25</f>
        <v>-49.709999999999994</v>
      </c>
      <c r="F25" s="64"/>
      <c r="G25" s="34"/>
      <c r="H25" s="69" t="s">
        <v>29</v>
      </c>
      <c r="I25" s="43">
        <v>311.22</v>
      </c>
      <c r="J25" s="43">
        <v>510.06</v>
      </c>
      <c r="K25" s="43">
        <f>I25-J25</f>
        <v>-198.83999999999997</v>
      </c>
    </row>
    <row r="26" spans="1:11" ht="12.75">
      <c r="A26" s="6">
        <v>41964</v>
      </c>
      <c r="B26" s="69" t="s">
        <v>30</v>
      </c>
      <c r="C26" s="30">
        <v>6.16</v>
      </c>
      <c r="D26" s="43">
        <v>8.03</v>
      </c>
      <c r="E26" s="43">
        <f>C26-D26</f>
        <v>-1.8699999999999992</v>
      </c>
      <c r="F26" s="64"/>
      <c r="G26" s="34"/>
      <c r="H26" s="69" t="s">
        <v>30</v>
      </c>
      <c r="I26" s="43">
        <v>24.64</v>
      </c>
      <c r="J26" s="43">
        <v>32.13</v>
      </c>
      <c r="K26" s="43">
        <f>I26-J26</f>
        <v>-7.490000000000002</v>
      </c>
    </row>
    <row r="27" spans="1:11" ht="12.75">
      <c r="A27" s="6">
        <v>41964</v>
      </c>
      <c r="B27" s="69" t="s">
        <v>31</v>
      </c>
      <c r="C27" s="30">
        <v>1.09</v>
      </c>
      <c r="D27" s="43">
        <v>1.38</v>
      </c>
      <c r="E27" s="43">
        <f>C27-D27</f>
        <v>-0.2899999999999998</v>
      </c>
      <c r="F27" s="64"/>
      <c r="G27" s="34"/>
      <c r="H27" s="69" t="s">
        <v>31</v>
      </c>
      <c r="I27" s="43">
        <v>5.52</v>
      </c>
      <c r="J27" s="43">
        <v>4.36</v>
      </c>
      <c r="K27" s="43">
        <f>I27-J27</f>
        <v>1.1599999999999993</v>
      </c>
    </row>
    <row r="28" spans="1:11" ht="12.75">
      <c r="A28" s="6">
        <v>41964</v>
      </c>
      <c r="B28" s="69" t="s">
        <v>4</v>
      </c>
      <c r="C28" s="30">
        <v>6</v>
      </c>
      <c r="D28" s="43">
        <v>12</v>
      </c>
      <c r="E28" s="43">
        <f>C28-D28</f>
        <v>-6</v>
      </c>
      <c r="F28" s="64"/>
      <c r="G28" s="34"/>
      <c r="H28" s="69" t="s">
        <v>4</v>
      </c>
      <c r="I28" s="43">
        <v>0.12</v>
      </c>
      <c r="J28" s="43">
        <v>0.48</v>
      </c>
      <c r="K28" s="43">
        <f>I28-J28</f>
        <v>-0.36</v>
      </c>
    </row>
    <row r="29" spans="1:11" ht="13.5" thickBot="1">
      <c r="A29" s="40">
        <v>41964</v>
      </c>
      <c r="B29" s="70" t="s">
        <v>32</v>
      </c>
      <c r="C29" s="41">
        <v>125</v>
      </c>
      <c r="D29" s="44">
        <v>150</v>
      </c>
      <c r="E29" s="44">
        <f>C29-D29</f>
        <v>-25</v>
      </c>
      <c r="F29" s="65"/>
      <c r="G29" s="34"/>
      <c r="H29" s="70" t="s">
        <v>32</v>
      </c>
      <c r="I29" s="44">
        <v>0</v>
      </c>
      <c r="J29" s="44">
        <v>0</v>
      </c>
      <c r="K29" s="44">
        <f>I29-J29</f>
        <v>0</v>
      </c>
    </row>
    <row r="30" spans="1:11" s="28" customFormat="1" ht="12.75">
      <c r="A30" s="26"/>
      <c r="B30" s="71"/>
      <c r="C30" s="31"/>
      <c r="D30" s="35"/>
      <c r="E30" s="37"/>
      <c r="F30" s="61"/>
      <c r="G30" s="36"/>
      <c r="H30" s="66"/>
      <c r="I30" s="45"/>
      <c r="J30" s="45"/>
      <c r="K30" s="48"/>
    </row>
    <row r="31" spans="1:11" ht="12.75">
      <c r="A31" s="29"/>
      <c r="B31" s="72"/>
      <c r="C31" s="32"/>
      <c r="D31" s="38"/>
      <c r="E31" s="39" t="s">
        <v>23</v>
      </c>
      <c r="F31" s="3" t="s">
        <v>33</v>
      </c>
      <c r="G31" s="34"/>
      <c r="H31" s="67"/>
      <c r="I31" s="49"/>
      <c r="J31" s="49"/>
      <c r="K31" s="50" t="s">
        <v>23</v>
      </c>
    </row>
    <row r="32" spans="1:11" ht="12.75">
      <c r="A32" s="8" t="s">
        <v>5</v>
      </c>
      <c r="B32" s="69" t="s">
        <v>29</v>
      </c>
      <c r="C32" s="33">
        <f aca="true" t="shared" si="0" ref="C32:E33">SUM(C7+C13+C19+C25)</f>
        <v>311.24</v>
      </c>
      <c r="D32" s="46">
        <f t="shared" si="0"/>
        <v>510.08</v>
      </c>
      <c r="E32" s="46">
        <f t="shared" si="0"/>
        <v>-198.83999999999997</v>
      </c>
      <c r="F32" s="64"/>
      <c r="G32" s="34"/>
      <c r="H32" s="69" t="s">
        <v>29</v>
      </c>
      <c r="I32" s="51">
        <f aca="true" t="shared" si="1" ref="I32:K36">SUM(I7+I13+I19+I25)</f>
        <v>1244.88</v>
      </c>
      <c r="J32" s="52">
        <f t="shared" si="1"/>
        <v>2040.24</v>
      </c>
      <c r="K32" s="52">
        <f t="shared" si="1"/>
        <v>-795.3599999999999</v>
      </c>
    </row>
    <row r="33" spans="1:11" ht="12.75">
      <c r="A33" s="8"/>
      <c r="B33" s="69" t="s">
        <v>30</v>
      </c>
      <c r="C33" s="33">
        <f t="shared" si="0"/>
        <v>24.64</v>
      </c>
      <c r="D33" s="46">
        <f t="shared" si="0"/>
        <v>32.12</v>
      </c>
      <c r="E33" s="46">
        <f t="shared" si="0"/>
        <v>-7.479999999999997</v>
      </c>
      <c r="F33" s="64"/>
      <c r="G33" s="34"/>
      <c r="H33" s="69" t="s">
        <v>30</v>
      </c>
      <c r="I33" s="51">
        <f t="shared" si="1"/>
        <v>98.56</v>
      </c>
      <c r="J33" s="52">
        <f t="shared" si="1"/>
        <v>128.52</v>
      </c>
      <c r="K33" s="52">
        <f t="shared" si="1"/>
        <v>-29.960000000000008</v>
      </c>
    </row>
    <row r="34" spans="1:11" ht="12.75">
      <c r="A34" s="8"/>
      <c r="B34" s="69" t="s">
        <v>31</v>
      </c>
      <c r="C34" s="33">
        <f aca="true" t="shared" si="2" ref="C34:D36">SUM(C9+C15+C21+C27)</f>
        <v>4.36</v>
      </c>
      <c r="D34" s="46">
        <f t="shared" si="2"/>
        <v>5.52</v>
      </c>
      <c r="E34" s="46">
        <f>SUM(E9+E15+E22+E28)</f>
        <v>-12.58</v>
      </c>
      <c r="F34" s="64"/>
      <c r="G34" s="34"/>
      <c r="H34" s="69" t="s">
        <v>31</v>
      </c>
      <c r="I34" s="53">
        <f t="shared" si="1"/>
        <v>22.08</v>
      </c>
      <c r="J34" s="54">
        <f t="shared" si="1"/>
        <v>17.44</v>
      </c>
      <c r="K34" s="54">
        <f t="shared" si="1"/>
        <v>4.639999999999997</v>
      </c>
    </row>
    <row r="35" spans="1:11" ht="12.75">
      <c r="A35" s="8"/>
      <c r="B35" s="69" t="s">
        <v>4</v>
      </c>
      <c r="C35" s="33">
        <f t="shared" si="2"/>
        <v>24</v>
      </c>
      <c r="D35" s="46">
        <f t="shared" si="2"/>
        <v>48</v>
      </c>
      <c r="E35" s="46">
        <f>SUM(E10+E16+E23+E29)</f>
        <v>-62</v>
      </c>
      <c r="F35" s="64"/>
      <c r="G35" s="34"/>
      <c r="H35" s="69" t="s">
        <v>4</v>
      </c>
      <c r="I35" s="53">
        <f t="shared" si="1"/>
        <v>0.48</v>
      </c>
      <c r="J35" s="54">
        <f t="shared" si="1"/>
        <v>1.92</v>
      </c>
      <c r="K35" s="54">
        <f t="shared" si="1"/>
        <v>-1.44</v>
      </c>
    </row>
    <row r="36" spans="1:11" ht="13.5" thickBot="1">
      <c r="A36" s="7"/>
      <c r="B36" s="70" t="s">
        <v>32</v>
      </c>
      <c r="C36" s="42">
        <f t="shared" si="2"/>
        <v>500</v>
      </c>
      <c r="D36" s="47">
        <f t="shared" si="2"/>
        <v>600</v>
      </c>
      <c r="E36" s="47">
        <f>SUM(E11+E17+E23+E29)</f>
        <v>-100</v>
      </c>
      <c r="F36" s="65"/>
      <c r="G36" s="34"/>
      <c r="H36" s="70" t="s">
        <v>32</v>
      </c>
      <c r="I36" s="55">
        <f t="shared" si="1"/>
        <v>0</v>
      </c>
      <c r="J36" s="47">
        <f t="shared" si="1"/>
        <v>0</v>
      </c>
      <c r="K36" s="47">
        <f t="shared" si="1"/>
        <v>0</v>
      </c>
    </row>
    <row r="38" spans="1:12" ht="12.75">
      <c r="A38" s="20"/>
      <c r="B38" s="21"/>
      <c r="C38" s="21"/>
      <c r="D38" s="22"/>
      <c r="E38" s="22"/>
      <c r="F38" s="22"/>
      <c r="G38" s="21"/>
      <c r="H38" s="21"/>
      <c r="I38" s="21"/>
      <c r="J38" s="22"/>
      <c r="K38" s="22"/>
      <c r="L38" s="21"/>
    </row>
    <row r="39" ht="12.75">
      <c r="A39" s="14" t="s">
        <v>48</v>
      </c>
    </row>
    <row r="40" spans="1:11" ht="12.75">
      <c r="A40" s="99" t="s">
        <v>17</v>
      </c>
      <c r="B40" s="99"/>
      <c r="C40" s="99"/>
      <c r="D40" s="99"/>
      <c r="H40" s="98" t="s">
        <v>7</v>
      </c>
      <c r="I40" s="98"/>
      <c r="J40" s="98"/>
      <c r="K40" s="98"/>
    </row>
    <row r="41" spans="1:11" ht="12.75">
      <c r="A41" s="10" t="s">
        <v>19</v>
      </c>
      <c r="B41" s="15" t="s">
        <v>20</v>
      </c>
      <c r="C41" s="15" t="s">
        <v>18</v>
      </c>
      <c r="D41" s="2" t="s">
        <v>14</v>
      </c>
      <c r="E41" s="16"/>
      <c r="F41" s="16"/>
      <c r="G41" s="17"/>
      <c r="H41" s="10" t="s">
        <v>19</v>
      </c>
      <c r="I41" s="15" t="s">
        <v>20</v>
      </c>
      <c r="J41" s="15" t="s">
        <v>18</v>
      </c>
      <c r="K41" s="2" t="s">
        <v>14</v>
      </c>
    </row>
    <row r="42" spans="1:11" ht="13.5" thickBot="1">
      <c r="A42" s="10" t="s">
        <v>29</v>
      </c>
      <c r="B42" s="56">
        <f>E32</f>
        <v>-198.83999999999997</v>
      </c>
      <c r="C42" s="12">
        <v>0</v>
      </c>
      <c r="D42" s="44" t="e">
        <f>SUM(B42/C42)</f>
        <v>#DIV/0!</v>
      </c>
      <c r="H42" s="10" t="s">
        <v>29</v>
      </c>
      <c r="I42" s="56">
        <f>K32</f>
        <v>-795.3599999999999</v>
      </c>
      <c r="J42" s="12">
        <v>0</v>
      </c>
      <c r="K42" s="43" t="e">
        <f>SUM(I42/J42)</f>
        <v>#DIV/0!</v>
      </c>
    </row>
    <row r="43" spans="1:11" ht="13.5" thickBot="1">
      <c r="A43" s="10" t="s">
        <v>30</v>
      </c>
      <c r="B43" s="56">
        <f>E33</f>
        <v>-7.479999999999997</v>
      </c>
      <c r="C43" s="12">
        <v>0</v>
      </c>
      <c r="D43" s="57" t="e">
        <f>SUM(B43/C43)</f>
        <v>#DIV/0!</v>
      </c>
      <c r="H43" s="10" t="s">
        <v>30</v>
      </c>
      <c r="I43" s="56">
        <f>K33</f>
        <v>-29.960000000000008</v>
      </c>
      <c r="J43" s="12">
        <v>0</v>
      </c>
      <c r="K43" s="43" t="e">
        <f>SUM(I43/J43)</f>
        <v>#DIV/0!</v>
      </c>
    </row>
    <row r="44" spans="1:11" ht="13.5" thickBot="1">
      <c r="A44" s="10" t="s">
        <v>31</v>
      </c>
      <c r="B44" s="56">
        <f>E34</f>
        <v>-12.58</v>
      </c>
      <c r="C44" s="12">
        <v>0</v>
      </c>
      <c r="D44" s="57" t="e">
        <f>SUM(B44/C44)</f>
        <v>#DIV/0!</v>
      </c>
      <c r="H44" s="10" t="s">
        <v>31</v>
      </c>
      <c r="I44" s="56">
        <f>K34</f>
        <v>4.639999999999997</v>
      </c>
      <c r="J44" s="12">
        <v>0</v>
      </c>
      <c r="K44" s="43" t="e">
        <f>SUM(I44/J44)</f>
        <v>#DIV/0!</v>
      </c>
    </row>
    <row r="45" spans="1:11" ht="13.5" thickBot="1">
      <c r="A45" s="10" t="s">
        <v>4</v>
      </c>
      <c r="B45" s="56">
        <f>E35</f>
        <v>-62</v>
      </c>
      <c r="C45" s="12">
        <v>0</v>
      </c>
      <c r="D45" s="57" t="e">
        <f>SUM(B45/C45)</f>
        <v>#DIV/0!</v>
      </c>
      <c r="H45" s="10" t="s">
        <v>4</v>
      </c>
      <c r="I45" s="56">
        <f>K35</f>
        <v>-1.44</v>
      </c>
      <c r="J45" s="12">
        <v>0</v>
      </c>
      <c r="K45" s="43" t="e">
        <f>SUM(I45/J45)</f>
        <v>#DIV/0!</v>
      </c>
    </row>
    <row r="46" spans="1:11" ht="13.5" thickBot="1">
      <c r="A46" s="10" t="s">
        <v>32</v>
      </c>
      <c r="B46" s="56">
        <f>E36</f>
        <v>-100</v>
      </c>
      <c r="C46" s="12">
        <v>0</v>
      </c>
      <c r="D46" s="57" t="e">
        <f>SUM(B46/C46)</f>
        <v>#DIV/0!</v>
      </c>
      <c r="H46" s="10" t="s">
        <v>32</v>
      </c>
      <c r="I46" s="56">
        <f>K36</f>
        <v>0</v>
      </c>
      <c r="J46" s="12">
        <v>0</v>
      </c>
      <c r="K46" s="43" t="e">
        <f>SUM(I46/J46)</f>
        <v>#DIV/0!</v>
      </c>
    </row>
    <row r="48" ht="12.75">
      <c r="G48" s="62"/>
    </row>
    <row r="49" spans="1:13" ht="12.75">
      <c r="A49" s="99" t="s">
        <v>17</v>
      </c>
      <c r="B49" s="99"/>
      <c r="C49" s="99"/>
      <c r="D49" s="99"/>
      <c r="E49" s="25"/>
      <c r="F49" s="25"/>
      <c r="H49" s="98" t="s">
        <v>7</v>
      </c>
      <c r="I49" s="98"/>
      <c r="J49" s="98"/>
      <c r="K49" s="98"/>
      <c r="L49" s="24"/>
      <c r="M49" s="24"/>
    </row>
    <row r="50" spans="1:13" ht="13.5" thickBot="1">
      <c r="A50" s="18" t="s">
        <v>9</v>
      </c>
      <c r="B50" s="69" t="s">
        <v>29</v>
      </c>
      <c r="C50" s="69" t="s">
        <v>30</v>
      </c>
      <c r="D50" s="69" t="s">
        <v>31</v>
      </c>
      <c r="E50" s="69" t="s">
        <v>4</v>
      </c>
      <c r="F50" s="70" t="s">
        <v>32</v>
      </c>
      <c r="H50" s="18" t="s">
        <v>9</v>
      </c>
      <c r="I50" s="69" t="s">
        <v>29</v>
      </c>
      <c r="J50" s="69" t="s">
        <v>30</v>
      </c>
      <c r="K50" s="69" t="s">
        <v>31</v>
      </c>
      <c r="L50" s="69" t="s">
        <v>4</v>
      </c>
      <c r="M50" s="70" t="s">
        <v>32</v>
      </c>
    </row>
    <row r="51" spans="1:13" ht="12.75">
      <c r="A51" s="7" t="s">
        <v>10</v>
      </c>
      <c r="B51" s="58" t="e">
        <f>D42</f>
        <v>#DIV/0!</v>
      </c>
      <c r="C51" s="58" t="e">
        <f>D43</f>
        <v>#DIV/0!</v>
      </c>
      <c r="D51" s="43" t="e">
        <f>D44</f>
        <v>#DIV/0!</v>
      </c>
      <c r="E51" s="43" t="e">
        <f>D45</f>
        <v>#DIV/0!</v>
      </c>
      <c r="F51" s="43" t="e">
        <f>D46</f>
        <v>#DIV/0!</v>
      </c>
      <c r="H51" s="7" t="s">
        <v>10</v>
      </c>
      <c r="I51" s="58" t="e">
        <f>K42</f>
        <v>#DIV/0!</v>
      </c>
      <c r="J51" s="58" t="e">
        <f>K43</f>
        <v>#DIV/0!</v>
      </c>
      <c r="K51" s="43" t="e">
        <f>K44</f>
        <v>#DIV/0!</v>
      </c>
      <c r="L51" s="43" t="e">
        <f>K45</f>
        <v>#DIV/0!</v>
      </c>
      <c r="M51" s="43" t="e">
        <f>K46</f>
        <v>#DIV/0!</v>
      </c>
    </row>
    <row r="52" spans="1:13" ht="12.75">
      <c r="A52" s="7" t="s">
        <v>11</v>
      </c>
      <c r="B52" s="58" t="e">
        <f>D42</f>
        <v>#DIV/0!</v>
      </c>
      <c r="C52" s="58" t="e">
        <f>D43</f>
        <v>#DIV/0!</v>
      </c>
      <c r="D52" s="43" t="e">
        <f>D44</f>
        <v>#DIV/0!</v>
      </c>
      <c r="E52" s="43" t="e">
        <f>D45</f>
        <v>#DIV/0!</v>
      </c>
      <c r="F52" s="43" t="e">
        <f>D46</f>
        <v>#DIV/0!</v>
      </c>
      <c r="H52" s="7" t="s">
        <v>11</v>
      </c>
      <c r="I52" s="58" t="e">
        <f>K42</f>
        <v>#DIV/0!</v>
      </c>
      <c r="J52" s="58" t="e">
        <f>K43</f>
        <v>#DIV/0!</v>
      </c>
      <c r="K52" s="43" t="e">
        <f>K44</f>
        <v>#DIV/0!</v>
      </c>
      <c r="L52" s="43" t="e">
        <f>K45</f>
        <v>#DIV/0!</v>
      </c>
      <c r="M52" s="43" t="e">
        <f>K46</f>
        <v>#DIV/0!</v>
      </c>
    </row>
    <row r="53" spans="1:13" ht="12.75">
      <c r="A53" s="7" t="s">
        <v>12</v>
      </c>
      <c r="B53" s="58" t="e">
        <f>D42</f>
        <v>#DIV/0!</v>
      </c>
      <c r="C53" s="58" t="e">
        <f>D43</f>
        <v>#DIV/0!</v>
      </c>
      <c r="D53" s="43" t="e">
        <f>D44</f>
        <v>#DIV/0!</v>
      </c>
      <c r="E53" s="43" t="e">
        <f>D45</f>
        <v>#DIV/0!</v>
      </c>
      <c r="F53" s="43" t="e">
        <f>D46</f>
        <v>#DIV/0!</v>
      </c>
      <c r="H53" s="7" t="s">
        <v>12</v>
      </c>
      <c r="I53" s="58" t="e">
        <f>K42</f>
        <v>#DIV/0!</v>
      </c>
      <c r="J53" s="58" t="e">
        <f>K43</f>
        <v>#DIV/0!</v>
      </c>
      <c r="K53" s="43" t="e">
        <f>K44</f>
        <v>#DIV/0!</v>
      </c>
      <c r="L53" s="43" t="e">
        <f>K45</f>
        <v>#DIV/0!</v>
      </c>
      <c r="M53" s="43" t="e">
        <f>K46</f>
        <v>#DIV/0!</v>
      </c>
    </row>
    <row r="54" spans="1:13" ht="12.75">
      <c r="A54" s="7" t="s">
        <v>13</v>
      </c>
      <c r="B54" s="58" t="e">
        <f>D42</f>
        <v>#DIV/0!</v>
      </c>
      <c r="C54" s="58" t="e">
        <f>D43</f>
        <v>#DIV/0!</v>
      </c>
      <c r="D54" s="43" t="e">
        <f>D44</f>
        <v>#DIV/0!</v>
      </c>
      <c r="E54" s="43" t="e">
        <f>D45</f>
        <v>#DIV/0!</v>
      </c>
      <c r="F54" s="43" t="e">
        <f>D46</f>
        <v>#DIV/0!</v>
      </c>
      <c r="H54" s="7" t="s">
        <v>13</v>
      </c>
      <c r="I54" s="58" t="e">
        <f>K42</f>
        <v>#DIV/0!</v>
      </c>
      <c r="J54" s="58" t="e">
        <f>K43</f>
        <v>#DIV/0!</v>
      </c>
      <c r="K54" s="43" t="e">
        <f>K44</f>
        <v>#DIV/0!</v>
      </c>
      <c r="L54" s="43" t="e">
        <f>K45</f>
        <v>#DIV/0!</v>
      </c>
      <c r="M54" s="43" t="e">
        <f>K46</f>
        <v>#DIV/0!</v>
      </c>
    </row>
    <row r="55" spans="1:13" ht="12.75">
      <c r="A55" s="7" t="s">
        <v>15</v>
      </c>
      <c r="B55" s="58" t="e">
        <f>D42</f>
        <v>#DIV/0!</v>
      </c>
      <c r="C55" s="58" t="e">
        <f>D43</f>
        <v>#DIV/0!</v>
      </c>
      <c r="D55" s="43" t="e">
        <f>D44</f>
        <v>#DIV/0!</v>
      </c>
      <c r="E55" s="43" t="e">
        <f>D45</f>
        <v>#DIV/0!</v>
      </c>
      <c r="F55" s="43" t="e">
        <f>D46</f>
        <v>#DIV/0!</v>
      </c>
      <c r="H55" s="7" t="s">
        <v>15</v>
      </c>
      <c r="I55" s="58" t="e">
        <f>K42</f>
        <v>#DIV/0!</v>
      </c>
      <c r="J55" s="58" t="e">
        <f>K43</f>
        <v>#DIV/0!</v>
      </c>
      <c r="K55" s="43" t="e">
        <f>K44</f>
        <v>#DIV/0!</v>
      </c>
      <c r="L55" s="43" t="e">
        <f>K45</f>
        <v>#DIV/0!</v>
      </c>
      <c r="M55" s="43" t="e">
        <f>K46</f>
        <v>#DIV/0!</v>
      </c>
    </row>
    <row r="56" spans="1:13" ht="12.75">
      <c r="A56" s="7" t="s">
        <v>16</v>
      </c>
      <c r="B56" s="58" t="e">
        <f>D42</f>
        <v>#DIV/0!</v>
      </c>
      <c r="C56" s="58" t="e">
        <f>D43</f>
        <v>#DIV/0!</v>
      </c>
      <c r="D56" s="43" t="e">
        <f>D44</f>
        <v>#DIV/0!</v>
      </c>
      <c r="E56" s="43" t="e">
        <f>D45</f>
        <v>#DIV/0!</v>
      </c>
      <c r="F56" s="43" t="e">
        <f>D46</f>
        <v>#DIV/0!</v>
      </c>
      <c r="H56" s="7" t="s">
        <v>16</v>
      </c>
      <c r="I56" s="58" t="e">
        <f>K42</f>
        <v>#DIV/0!</v>
      </c>
      <c r="J56" s="58" t="e">
        <f>K43</f>
        <v>#DIV/0!</v>
      </c>
      <c r="K56" s="43" t="e">
        <f>K44</f>
        <v>#DIV/0!</v>
      </c>
      <c r="L56" s="43" t="e">
        <f>K45</f>
        <v>#DIV/0!</v>
      </c>
      <c r="M56" s="43" t="e">
        <f>K46</f>
        <v>#DIV/0!</v>
      </c>
    </row>
    <row r="57" spans="1:13" ht="13.5" thickBot="1">
      <c r="A57" s="19" t="s">
        <v>21</v>
      </c>
      <c r="B57" s="59" t="e">
        <f>SUM(B51:B56)</f>
        <v>#DIV/0!</v>
      </c>
      <c r="C57" s="59" t="e">
        <f>SUM(C51:C56)</f>
        <v>#DIV/0!</v>
      </c>
      <c r="D57" s="59" t="e">
        <f>SUM(D51:D56)</f>
        <v>#DIV/0!</v>
      </c>
      <c r="E57" s="59" t="e">
        <f>SUM(E51:E56)</f>
        <v>#DIV/0!</v>
      </c>
      <c r="F57" s="54" t="e">
        <f>SUM(F51:F56)</f>
        <v>#DIV/0!</v>
      </c>
      <c r="H57" s="19" t="s">
        <v>21</v>
      </c>
      <c r="I57" s="59" t="e">
        <f>SUM(I51:I56)</f>
        <v>#DIV/0!</v>
      </c>
      <c r="J57" s="59" t="e">
        <f>SUM(J51:J56)</f>
        <v>#DIV/0!</v>
      </c>
      <c r="K57" s="59" t="e">
        <f>SUM(K51:K56)</f>
        <v>#DIV/0!</v>
      </c>
      <c r="L57" s="59" t="e">
        <f>SUM(L51:L56)</f>
        <v>#DIV/0!</v>
      </c>
      <c r="M57" s="59" t="e">
        <f>SUM(M51:M56)</f>
        <v>#DIV/0!</v>
      </c>
    </row>
  </sheetData>
  <sheetProtection/>
  <mergeCells count="10">
    <mergeCell ref="A40:D40"/>
    <mergeCell ref="A49:D49"/>
    <mergeCell ref="H5:K5"/>
    <mergeCell ref="H40:K40"/>
    <mergeCell ref="H49:K49"/>
    <mergeCell ref="A1:B1"/>
    <mergeCell ref="A2:B2"/>
    <mergeCell ref="A3:B3"/>
    <mergeCell ref="A5:E5"/>
    <mergeCell ref="C2:D2"/>
  </mergeCells>
  <printOptions/>
  <pageMargins left="0.7" right="0.7" top="0.75" bottom="0.75" header="0.3" footer="0.3"/>
  <pageSetup horizontalDpi="600" verticalDpi="6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28125" style="5" customWidth="1"/>
    <col min="2" max="3" width="12.7109375" style="0" customWidth="1"/>
    <col min="4" max="6" width="12.7109375" style="13" customWidth="1"/>
    <col min="7" max="7" width="5.421875" style="0" customWidth="1"/>
    <col min="8" max="9" width="12.7109375" style="0" customWidth="1"/>
    <col min="10" max="10" width="12.7109375" style="13" customWidth="1"/>
    <col min="11" max="11" width="12.7109375" style="13" bestFit="1" customWidth="1"/>
    <col min="12" max="12" width="10.140625" style="0" bestFit="1" customWidth="1"/>
  </cols>
  <sheetData>
    <row r="1" spans="1:11" ht="15">
      <c r="A1" s="92" t="s">
        <v>35</v>
      </c>
      <c r="B1" s="93"/>
      <c r="C1" s="80">
        <v>34100</v>
      </c>
      <c r="E1" s="77" t="s">
        <v>36</v>
      </c>
      <c r="F1" s="81" t="s">
        <v>38</v>
      </c>
      <c r="H1" s="17" t="s">
        <v>45</v>
      </c>
      <c r="I1" s="17"/>
      <c r="J1" s="16"/>
      <c r="K1" s="16"/>
    </row>
    <row r="2" spans="1:11" ht="15">
      <c r="A2" s="94" t="s">
        <v>2</v>
      </c>
      <c r="B2" s="94"/>
      <c r="C2" s="100" t="s">
        <v>22</v>
      </c>
      <c r="D2" s="100"/>
      <c r="E2" s="79" t="s">
        <v>37</v>
      </c>
      <c r="F2" s="81">
        <v>42248</v>
      </c>
      <c r="H2" s="17" t="s">
        <v>46</v>
      </c>
      <c r="I2" s="17"/>
      <c r="J2" s="16"/>
      <c r="K2" s="16"/>
    </row>
    <row r="3" spans="1:11" ht="14.25">
      <c r="A3" s="94" t="s">
        <v>3</v>
      </c>
      <c r="B3" s="94"/>
      <c r="C3" s="80">
        <v>121212</v>
      </c>
      <c r="E3"/>
      <c r="F3"/>
      <c r="J3" s="16"/>
      <c r="K3" s="16"/>
    </row>
    <row r="4" spans="1:11" ht="12.75">
      <c r="A4" s="14"/>
      <c r="B4" s="17"/>
      <c r="C4" s="17"/>
      <c r="D4" s="16"/>
      <c r="E4" s="16"/>
      <c r="F4" s="16"/>
      <c r="G4" s="17"/>
      <c r="H4" s="17"/>
      <c r="I4" s="17"/>
      <c r="J4" s="16"/>
      <c r="K4" s="16"/>
    </row>
    <row r="5" spans="1:11" ht="12.75">
      <c r="A5" s="95" t="s">
        <v>6</v>
      </c>
      <c r="B5" s="96"/>
      <c r="C5" s="96"/>
      <c r="D5" s="96"/>
      <c r="E5" s="97"/>
      <c r="F5" s="74" t="s">
        <v>33</v>
      </c>
      <c r="H5" s="98" t="s">
        <v>7</v>
      </c>
      <c r="I5" s="98"/>
      <c r="J5" s="98"/>
      <c r="K5" s="98"/>
    </row>
    <row r="6" spans="1:11" ht="52.5">
      <c r="A6" s="23" t="s">
        <v>0</v>
      </c>
      <c r="B6" s="4" t="s">
        <v>42</v>
      </c>
      <c r="C6" s="10" t="s">
        <v>43</v>
      </c>
      <c r="D6" s="9" t="s">
        <v>44</v>
      </c>
      <c r="E6" s="11" t="s">
        <v>1</v>
      </c>
      <c r="F6" s="75" t="s">
        <v>34</v>
      </c>
      <c r="H6" s="4" t="s">
        <v>42</v>
      </c>
      <c r="I6" s="10" t="s">
        <v>43</v>
      </c>
      <c r="J6" s="9" t="s">
        <v>44</v>
      </c>
      <c r="K6" s="11" t="s">
        <v>1</v>
      </c>
    </row>
    <row r="7" spans="1:11" ht="12.75">
      <c r="A7" s="6">
        <v>41922</v>
      </c>
      <c r="B7" s="69" t="s">
        <v>29</v>
      </c>
      <c r="C7" s="30">
        <v>77.81</v>
      </c>
      <c r="D7" s="43">
        <v>127.52</v>
      </c>
      <c r="E7" s="43">
        <f>C7-D7</f>
        <v>-49.709999999999994</v>
      </c>
      <c r="F7" s="64"/>
      <c r="G7" s="34"/>
      <c r="H7" s="69" t="s">
        <v>29</v>
      </c>
      <c r="I7" s="43">
        <v>311.22</v>
      </c>
      <c r="J7" s="43">
        <v>510.06</v>
      </c>
      <c r="K7" s="43">
        <f>I7-J7</f>
        <v>-198.83999999999997</v>
      </c>
    </row>
    <row r="8" spans="1:11" ht="12.75">
      <c r="A8" s="6">
        <v>41922</v>
      </c>
      <c r="B8" s="69" t="s">
        <v>30</v>
      </c>
      <c r="C8" s="30">
        <v>6.16</v>
      </c>
      <c r="D8" s="43">
        <v>8.03</v>
      </c>
      <c r="E8" s="43">
        <f>C8-D8</f>
        <v>-1.8699999999999992</v>
      </c>
      <c r="F8" s="64"/>
      <c r="G8" s="34"/>
      <c r="H8" s="69" t="s">
        <v>30</v>
      </c>
      <c r="I8" s="43">
        <v>24.64</v>
      </c>
      <c r="J8" s="43">
        <v>32.13</v>
      </c>
      <c r="K8" s="43">
        <f>I8-J8</f>
        <v>-7.490000000000002</v>
      </c>
    </row>
    <row r="9" spans="1:11" ht="12.75">
      <c r="A9" s="6">
        <v>41922</v>
      </c>
      <c r="B9" s="69" t="s">
        <v>31</v>
      </c>
      <c r="C9" s="30">
        <v>1.09</v>
      </c>
      <c r="D9" s="43">
        <v>1.38</v>
      </c>
      <c r="E9" s="43">
        <f>C9-D9</f>
        <v>-0.2899999999999998</v>
      </c>
      <c r="F9" s="64"/>
      <c r="G9" s="34"/>
      <c r="H9" s="69" t="s">
        <v>31</v>
      </c>
      <c r="I9" s="43">
        <v>5.52</v>
      </c>
      <c r="J9" s="43">
        <v>4.36</v>
      </c>
      <c r="K9" s="43">
        <f>I9-J9</f>
        <v>1.1599999999999993</v>
      </c>
    </row>
    <row r="10" spans="1:11" ht="12.75">
      <c r="A10" s="6">
        <v>41922</v>
      </c>
      <c r="B10" s="69" t="s">
        <v>4</v>
      </c>
      <c r="C10" s="30">
        <v>6</v>
      </c>
      <c r="D10" s="43">
        <v>12</v>
      </c>
      <c r="E10" s="43">
        <f>C10-D10</f>
        <v>-6</v>
      </c>
      <c r="F10" s="64"/>
      <c r="G10" s="34"/>
      <c r="H10" s="69" t="s">
        <v>4</v>
      </c>
      <c r="I10" s="43">
        <v>0.12</v>
      </c>
      <c r="J10" s="43">
        <v>0.48</v>
      </c>
      <c r="K10" s="43">
        <f>I10-J10</f>
        <v>-0.36</v>
      </c>
    </row>
    <row r="11" spans="1:11" ht="13.5" thickBot="1">
      <c r="A11" s="40">
        <v>41922</v>
      </c>
      <c r="B11" s="70" t="s">
        <v>32</v>
      </c>
      <c r="C11" s="63">
        <v>125</v>
      </c>
      <c r="D11" s="57">
        <v>150</v>
      </c>
      <c r="E11" s="57">
        <f>C11-D11</f>
        <v>-25</v>
      </c>
      <c r="F11" s="65"/>
      <c r="G11" s="34"/>
      <c r="H11" s="70" t="s">
        <v>32</v>
      </c>
      <c r="I11" s="57">
        <v>0</v>
      </c>
      <c r="J11" s="57">
        <v>0</v>
      </c>
      <c r="K11" s="57">
        <f>I11-J11</f>
        <v>0</v>
      </c>
    </row>
    <row r="12" spans="1:11" s="28" customFormat="1" ht="12.75">
      <c r="A12" s="26"/>
      <c r="B12" s="71"/>
      <c r="C12" s="31"/>
      <c r="D12" s="45"/>
      <c r="E12" s="45"/>
      <c r="F12" s="60"/>
      <c r="G12" s="36"/>
      <c r="H12" s="66"/>
      <c r="I12" s="45"/>
      <c r="J12" s="45"/>
      <c r="K12" s="45"/>
    </row>
    <row r="13" spans="1:11" ht="12.75">
      <c r="A13" s="6">
        <v>41936</v>
      </c>
      <c r="B13" s="69" t="s">
        <v>29</v>
      </c>
      <c r="C13" s="30">
        <v>77.81</v>
      </c>
      <c r="D13" s="43">
        <v>127.52</v>
      </c>
      <c r="E13" s="43">
        <f>C13-D13</f>
        <v>-49.709999999999994</v>
      </c>
      <c r="F13" s="64"/>
      <c r="G13" s="34"/>
      <c r="H13" s="69" t="s">
        <v>29</v>
      </c>
      <c r="I13" s="43">
        <v>311.22</v>
      </c>
      <c r="J13" s="43">
        <v>510.06</v>
      </c>
      <c r="K13" s="43">
        <f>I13-J13</f>
        <v>-198.83999999999997</v>
      </c>
    </row>
    <row r="14" spans="1:11" ht="12.75">
      <c r="A14" s="6">
        <v>41936</v>
      </c>
      <c r="B14" s="69" t="s">
        <v>30</v>
      </c>
      <c r="C14" s="30">
        <v>6.16</v>
      </c>
      <c r="D14" s="43">
        <v>8.03</v>
      </c>
      <c r="E14" s="43">
        <f>C14-D14</f>
        <v>-1.8699999999999992</v>
      </c>
      <c r="F14" s="64"/>
      <c r="G14" s="34"/>
      <c r="H14" s="69" t="s">
        <v>30</v>
      </c>
      <c r="I14" s="43">
        <v>24.64</v>
      </c>
      <c r="J14" s="43">
        <v>32.13</v>
      </c>
      <c r="K14" s="43">
        <f>I14-J14</f>
        <v>-7.490000000000002</v>
      </c>
    </row>
    <row r="15" spans="1:11" ht="12.75">
      <c r="A15" s="6">
        <v>41936</v>
      </c>
      <c r="B15" s="69" t="s">
        <v>31</v>
      </c>
      <c r="C15" s="76">
        <v>1.09</v>
      </c>
      <c r="D15" s="43">
        <v>1.38</v>
      </c>
      <c r="E15" s="43">
        <f>C15-D15</f>
        <v>-0.2899999999999998</v>
      </c>
      <c r="F15" s="64"/>
      <c r="G15" s="34"/>
      <c r="H15" s="69" t="s">
        <v>31</v>
      </c>
      <c r="I15" s="43">
        <v>5.52</v>
      </c>
      <c r="J15" s="43">
        <v>4.36</v>
      </c>
      <c r="K15" s="43">
        <f>I15-J15</f>
        <v>1.1599999999999993</v>
      </c>
    </row>
    <row r="16" spans="1:11" ht="12.75">
      <c r="A16" s="6">
        <v>41936</v>
      </c>
      <c r="B16" s="69" t="s">
        <v>4</v>
      </c>
      <c r="C16" s="30">
        <v>6</v>
      </c>
      <c r="D16" s="43">
        <v>12</v>
      </c>
      <c r="E16" s="43">
        <f>C16-D16</f>
        <v>-6</v>
      </c>
      <c r="F16" s="64"/>
      <c r="G16" s="34"/>
      <c r="H16" s="69" t="s">
        <v>4</v>
      </c>
      <c r="I16" s="43">
        <v>0.12</v>
      </c>
      <c r="J16" s="43">
        <v>0.48</v>
      </c>
      <c r="K16" s="43">
        <f>I16-J16</f>
        <v>-0.36</v>
      </c>
    </row>
    <row r="17" spans="1:11" ht="13.5" thickBot="1">
      <c r="A17" s="40">
        <v>41936</v>
      </c>
      <c r="B17" s="70" t="s">
        <v>32</v>
      </c>
      <c r="C17" s="41">
        <v>125</v>
      </c>
      <c r="D17" s="44">
        <v>150</v>
      </c>
      <c r="E17" s="44">
        <f>C17-D17</f>
        <v>-25</v>
      </c>
      <c r="F17" s="65"/>
      <c r="G17" s="34"/>
      <c r="H17" s="70" t="s">
        <v>32</v>
      </c>
      <c r="I17" s="44">
        <v>0</v>
      </c>
      <c r="J17" s="44">
        <v>0</v>
      </c>
      <c r="K17" s="44">
        <f>I17-J17</f>
        <v>0</v>
      </c>
    </row>
    <row r="18" spans="1:12" ht="12.75">
      <c r="A18" s="27"/>
      <c r="B18" s="71"/>
      <c r="C18" s="31"/>
      <c r="D18" s="45"/>
      <c r="E18" s="45"/>
      <c r="F18" s="60"/>
      <c r="G18" s="36"/>
      <c r="H18" s="66"/>
      <c r="I18" s="45"/>
      <c r="J18" s="45"/>
      <c r="K18" s="45"/>
      <c r="L18" s="28"/>
    </row>
    <row r="19" spans="1:11" ht="12.75">
      <c r="A19" s="6">
        <v>41950</v>
      </c>
      <c r="B19" s="69" t="s">
        <v>29</v>
      </c>
      <c r="C19" s="30">
        <v>77.81</v>
      </c>
      <c r="D19" s="43">
        <v>127.52</v>
      </c>
      <c r="E19" s="43">
        <f>C19-D19</f>
        <v>-49.709999999999994</v>
      </c>
      <c r="F19" s="64"/>
      <c r="G19" s="34"/>
      <c r="H19" s="69" t="s">
        <v>29</v>
      </c>
      <c r="I19" s="43">
        <v>311.22</v>
      </c>
      <c r="J19" s="43">
        <v>510.06</v>
      </c>
      <c r="K19" s="43">
        <f>I19-J19</f>
        <v>-198.83999999999997</v>
      </c>
    </row>
    <row r="20" spans="1:11" ht="12.75">
      <c r="A20" s="6">
        <v>41950</v>
      </c>
      <c r="B20" s="69" t="s">
        <v>30</v>
      </c>
      <c r="C20" s="30">
        <v>6.16</v>
      </c>
      <c r="D20" s="43">
        <v>8.03</v>
      </c>
      <c r="E20" s="43">
        <f>C20-D20</f>
        <v>-1.8699999999999992</v>
      </c>
      <c r="F20" s="64"/>
      <c r="G20" s="34"/>
      <c r="H20" s="69" t="s">
        <v>30</v>
      </c>
      <c r="I20" s="43">
        <v>24.64</v>
      </c>
      <c r="J20" s="43">
        <v>32.13</v>
      </c>
      <c r="K20" s="43">
        <f>I20-J20</f>
        <v>-7.490000000000002</v>
      </c>
    </row>
    <row r="21" spans="1:11" ht="12.75">
      <c r="A21" s="6">
        <v>41950</v>
      </c>
      <c r="B21" s="69" t="s">
        <v>31</v>
      </c>
      <c r="C21" s="30">
        <v>1.09</v>
      </c>
      <c r="D21" s="43">
        <v>1.38</v>
      </c>
      <c r="E21" s="43">
        <f>C21-D21</f>
        <v>-0.2899999999999998</v>
      </c>
      <c r="F21" s="64"/>
      <c r="G21" s="34"/>
      <c r="H21" s="69" t="s">
        <v>31</v>
      </c>
      <c r="I21" s="43">
        <v>5.52</v>
      </c>
      <c r="J21" s="43">
        <v>4.36</v>
      </c>
      <c r="K21" s="43">
        <f>I21-J21</f>
        <v>1.1599999999999993</v>
      </c>
    </row>
    <row r="22" spans="1:11" ht="12.75">
      <c r="A22" s="6">
        <v>41950</v>
      </c>
      <c r="B22" s="69" t="s">
        <v>4</v>
      </c>
      <c r="C22" s="30">
        <v>6</v>
      </c>
      <c r="D22" s="43">
        <v>12</v>
      </c>
      <c r="E22" s="43">
        <f>C22-D22</f>
        <v>-6</v>
      </c>
      <c r="F22" s="64"/>
      <c r="G22" s="34"/>
      <c r="H22" s="69" t="s">
        <v>4</v>
      </c>
      <c r="I22" s="43">
        <v>0.12</v>
      </c>
      <c r="J22" s="43">
        <v>0.48</v>
      </c>
      <c r="K22" s="43">
        <f>I22-J22</f>
        <v>-0.36</v>
      </c>
    </row>
    <row r="23" spans="1:11" ht="13.5" thickBot="1">
      <c r="A23" s="40">
        <v>41950</v>
      </c>
      <c r="B23" s="70" t="s">
        <v>32</v>
      </c>
      <c r="C23" s="41">
        <v>125</v>
      </c>
      <c r="D23" s="44">
        <v>150</v>
      </c>
      <c r="E23" s="44">
        <f>C23-D23</f>
        <v>-25</v>
      </c>
      <c r="F23" s="65"/>
      <c r="G23" s="34"/>
      <c r="H23" s="70" t="s">
        <v>32</v>
      </c>
      <c r="I23" s="44">
        <v>0</v>
      </c>
      <c r="J23" s="44">
        <v>0</v>
      </c>
      <c r="K23" s="44">
        <f>I23-J23</f>
        <v>0</v>
      </c>
    </row>
    <row r="24" spans="1:11" s="28" customFormat="1" ht="12.75">
      <c r="A24" s="27"/>
      <c r="B24" s="71"/>
      <c r="C24" s="31"/>
      <c r="D24" s="45"/>
      <c r="E24" s="45"/>
      <c r="F24" s="60"/>
      <c r="G24" s="36"/>
      <c r="H24" s="66"/>
      <c r="I24" s="45"/>
      <c r="J24" s="45"/>
      <c r="K24" s="45"/>
    </row>
    <row r="25" spans="1:11" ht="12.75">
      <c r="A25" s="6">
        <v>41964</v>
      </c>
      <c r="B25" s="69" t="s">
        <v>29</v>
      </c>
      <c r="C25" s="30">
        <v>77.81</v>
      </c>
      <c r="D25" s="43">
        <v>127.52</v>
      </c>
      <c r="E25" s="43">
        <f>C25-D25</f>
        <v>-49.709999999999994</v>
      </c>
      <c r="F25" s="64"/>
      <c r="G25" s="34"/>
      <c r="H25" s="69" t="s">
        <v>29</v>
      </c>
      <c r="I25" s="43">
        <v>311.22</v>
      </c>
      <c r="J25" s="43">
        <v>510.06</v>
      </c>
      <c r="K25" s="43">
        <f>I25-J25</f>
        <v>-198.83999999999997</v>
      </c>
    </row>
    <row r="26" spans="1:11" ht="12.75">
      <c r="A26" s="6">
        <v>41964</v>
      </c>
      <c r="B26" s="69" t="s">
        <v>30</v>
      </c>
      <c r="C26" s="30">
        <v>6.16</v>
      </c>
      <c r="D26" s="43">
        <v>8.03</v>
      </c>
      <c r="E26" s="43">
        <f>C26-D26</f>
        <v>-1.8699999999999992</v>
      </c>
      <c r="F26" s="64"/>
      <c r="G26" s="34"/>
      <c r="H26" s="69" t="s">
        <v>30</v>
      </c>
      <c r="I26" s="43">
        <v>24.64</v>
      </c>
      <c r="J26" s="43">
        <v>32.13</v>
      </c>
      <c r="K26" s="43">
        <f>I26-J26</f>
        <v>-7.490000000000002</v>
      </c>
    </row>
    <row r="27" spans="1:11" ht="12.75">
      <c r="A27" s="6">
        <v>41964</v>
      </c>
      <c r="B27" s="69" t="s">
        <v>31</v>
      </c>
      <c r="C27" s="30">
        <v>1.09</v>
      </c>
      <c r="D27" s="43">
        <v>1.38</v>
      </c>
      <c r="E27" s="43">
        <f>C27-D27</f>
        <v>-0.2899999999999998</v>
      </c>
      <c r="F27" s="64"/>
      <c r="G27" s="34"/>
      <c r="H27" s="69" t="s">
        <v>31</v>
      </c>
      <c r="I27" s="43">
        <v>5.52</v>
      </c>
      <c r="J27" s="43">
        <v>4.36</v>
      </c>
      <c r="K27" s="43">
        <f>I27-J27</f>
        <v>1.1599999999999993</v>
      </c>
    </row>
    <row r="28" spans="1:11" ht="12.75">
      <c r="A28" s="6">
        <v>41964</v>
      </c>
      <c r="B28" s="69" t="s">
        <v>4</v>
      </c>
      <c r="C28" s="30">
        <v>6</v>
      </c>
      <c r="D28" s="43">
        <v>12</v>
      </c>
      <c r="E28" s="43">
        <f>C28-D28</f>
        <v>-6</v>
      </c>
      <c r="F28" s="64"/>
      <c r="G28" s="34"/>
      <c r="H28" s="69" t="s">
        <v>4</v>
      </c>
      <c r="I28" s="43">
        <v>0.12</v>
      </c>
      <c r="J28" s="43">
        <v>0.48</v>
      </c>
      <c r="K28" s="43">
        <f>I28-J28</f>
        <v>-0.36</v>
      </c>
    </row>
    <row r="29" spans="1:11" ht="13.5" thickBot="1">
      <c r="A29" s="40">
        <v>41964</v>
      </c>
      <c r="B29" s="70" t="s">
        <v>32</v>
      </c>
      <c r="C29" s="41">
        <v>125</v>
      </c>
      <c r="D29" s="44">
        <v>150</v>
      </c>
      <c r="E29" s="44">
        <f>C29-D29</f>
        <v>-25</v>
      </c>
      <c r="F29" s="65"/>
      <c r="G29" s="34"/>
      <c r="H29" s="70" t="s">
        <v>32</v>
      </c>
      <c r="I29" s="44">
        <v>0</v>
      </c>
      <c r="J29" s="44">
        <v>0</v>
      </c>
      <c r="K29" s="44">
        <f>I29-J29</f>
        <v>0</v>
      </c>
    </row>
    <row r="30" spans="1:11" s="28" customFormat="1" ht="12.75">
      <c r="A30" s="26"/>
      <c r="B30" s="71"/>
      <c r="C30" s="31"/>
      <c r="D30" s="35"/>
      <c r="E30" s="37"/>
      <c r="F30" s="61"/>
      <c r="G30" s="36"/>
      <c r="H30" s="66"/>
      <c r="I30" s="45"/>
      <c r="J30" s="45"/>
      <c r="K30" s="48"/>
    </row>
    <row r="31" spans="1:11" ht="12.75">
      <c r="A31" s="29"/>
      <c r="B31" s="72"/>
      <c r="C31" s="32"/>
      <c r="D31" s="38"/>
      <c r="E31" s="39" t="s">
        <v>23</v>
      </c>
      <c r="F31" s="3" t="s">
        <v>33</v>
      </c>
      <c r="G31" s="34"/>
      <c r="H31" s="67"/>
      <c r="I31" s="49"/>
      <c r="J31" s="49"/>
      <c r="K31" s="50" t="s">
        <v>23</v>
      </c>
    </row>
    <row r="32" spans="1:11" ht="12.75">
      <c r="A32" s="8" t="s">
        <v>5</v>
      </c>
      <c r="B32" s="69" t="s">
        <v>29</v>
      </c>
      <c r="C32" s="33">
        <f aca="true" t="shared" si="0" ref="C32:E33">SUM(C7+C13+C19+C25)</f>
        <v>311.24</v>
      </c>
      <c r="D32" s="46">
        <f t="shared" si="0"/>
        <v>510.08</v>
      </c>
      <c r="E32" s="46">
        <f t="shared" si="0"/>
        <v>-198.83999999999997</v>
      </c>
      <c r="F32" s="64"/>
      <c r="G32" s="34"/>
      <c r="H32" s="69" t="s">
        <v>29</v>
      </c>
      <c r="I32" s="51">
        <f aca="true" t="shared" si="1" ref="I32:K36">SUM(I7+I13+I19+I25)</f>
        <v>1244.88</v>
      </c>
      <c r="J32" s="52">
        <f t="shared" si="1"/>
        <v>2040.24</v>
      </c>
      <c r="K32" s="52">
        <f t="shared" si="1"/>
        <v>-795.3599999999999</v>
      </c>
    </row>
    <row r="33" spans="1:11" ht="12.75">
      <c r="A33" s="8"/>
      <c r="B33" s="69" t="s">
        <v>30</v>
      </c>
      <c r="C33" s="33">
        <f t="shared" si="0"/>
        <v>24.64</v>
      </c>
      <c r="D33" s="46">
        <f t="shared" si="0"/>
        <v>32.12</v>
      </c>
      <c r="E33" s="46">
        <f t="shared" si="0"/>
        <v>-7.479999999999997</v>
      </c>
      <c r="F33" s="64"/>
      <c r="G33" s="34"/>
      <c r="H33" s="69" t="s">
        <v>30</v>
      </c>
      <c r="I33" s="51">
        <f t="shared" si="1"/>
        <v>98.56</v>
      </c>
      <c r="J33" s="52">
        <f t="shared" si="1"/>
        <v>128.52</v>
      </c>
      <c r="K33" s="52">
        <f t="shared" si="1"/>
        <v>-29.960000000000008</v>
      </c>
    </row>
    <row r="34" spans="1:11" ht="12.75">
      <c r="A34" s="8"/>
      <c r="B34" s="69" t="s">
        <v>31</v>
      </c>
      <c r="C34" s="33">
        <f aca="true" t="shared" si="2" ref="C34:D36">SUM(C9+C15+C21+C27)</f>
        <v>4.36</v>
      </c>
      <c r="D34" s="46">
        <f t="shared" si="2"/>
        <v>5.52</v>
      </c>
      <c r="E34" s="46">
        <f>SUM(E9+E15+E22+E28)</f>
        <v>-12.58</v>
      </c>
      <c r="F34" s="64"/>
      <c r="G34" s="34"/>
      <c r="H34" s="69" t="s">
        <v>31</v>
      </c>
      <c r="I34" s="53">
        <f t="shared" si="1"/>
        <v>22.08</v>
      </c>
      <c r="J34" s="54">
        <f t="shared" si="1"/>
        <v>17.44</v>
      </c>
      <c r="K34" s="54">
        <f t="shared" si="1"/>
        <v>4.639999999999997</v>
      </c>
    </row>
    <row r="35" spans="1:11" ht="12.75">
      <c r="A35" s="8"/>
      <c r="B35" s="69" t="s">
        <v>4</v>
      </c>
      <c r="C35" s="33">
        <f t="shared" si="2"/>
        <v>24</v>
      </c>
      <c r="D35" s="46">
        <f t="shared" si="2"/>
        <v>48</v>
      </c>
      <c r="E35" s="46">
        <f>SUM(E10+E16+E23+E29)</f>
        <v>-62</v>
      </c>
      <c r="F35" s="64"/>
      <c r="G35" s="34"/>
      <c r="H35" s="69" t="s">
        <v>4</v>
      </c>
      <c r="I35" s="53">
        <f t="shared" si="1"/>
        <v>0.48</v>
      </c>
      <c r="J35" s="54">
        <f t="shared" si="1"/>
        <v>1.92</v>
      </c>
      <c r="K35" s="54">
        <f t="shared" si="1"/>
        <v>-1.44</v>
      </c>
    </row>
    <row r="36" spans="1:11" ht="13.5" thickBot="1">
      <c r="A36" s="7"/>
      <c r="B36" s="70" t="s">
        <v>32</v>
      </c>
      <c r="C36" s="42">
        <f t="shared" si="2"/>
        <v>500</v>
      </c>
      <c r="D36" s="47">
        <f t="shared" si="2"/>
        <v>600</v>
      </c>
      <c r="E36" s="47">
        <f>SUM(E11+E17+E23+E29)</f>
        <v>-100</v>
      </c>
      <c r="F36" s="65"/>
      <c r="G36" s="34"/>
      <c r="H36" s="70" t="s">
        <v>32</v>
      </c>
      <c r="I36" s="55">
        <f t="shared" si="1"/>
        <v>0</v>
      </c>
      <c r="J36" s="47">
        <f t="shared" si="1"/>
        <v>0</v>
      </c>
      <c r="K36" s="47">
        <f t="shared" si="1"/>
        <v>0</v>
      </c>
    </row>
    <row r="38" spans="1:12" ht="12.75">
      <c r="A38" s="20"/>
      <c r="B38" s="21"/>
      <c r="C38" s="21"/>
      <c r="D38" s="22"/>
      <c r="E38" s="22"/>
      <c r="F38" s="22"/>
      <c r="G38" s="21"/>
      <c r="H38" s="21"/>
      <c r="I38" s="21"/>
      <c r="J38" s="22"/>
      <c r="K38" s="22"/>
      <c r="L38" s="21"/>
    </row>
    <row r="39" ht="12.75">
      <c r="A39" s="14" t="s">
        <v>48</v>
      </c>
    </row>
    <row r="40" spans="1:11" ht="12.75">
      <c r="A40" s="99" t="s">
        <v>17</v>
      </c>
      <c r="B40" s="99"/>
      <c r="C40" s="99"/>
      <c r="D40" s="99"/>
      <c r="H40" s="98" t="s">
        <v>7</v>
      </c>
      <c r="I40" s="98"/>
      <c r="J40" s="98"/>
      <c r="K40" s="98"/>
    </row>
    <row r="41" spans="1:11" ht="12.75">
      <c r="A41" s="10" t="s">
        <v>19</v>
      </c>
      <c r="B41" s="15" t="s">
        <v>20</v>
      </c>
      <c r="C41" s="15" t="s">
        <v>18</v>
      </c>
      <c r="D41" s="2" t="s">
        <v>14</v>
      </c>
      <c r="E41" s="16"/>
      <c r="F41" s="16"/>
      <c r="G41" s="17"/>
      <c r="H41" s="10" t="s">
        <v>19</v>
      </c>
      <c r="I41" s="15" t="s">
        <v>20</v>
      </c>
      <c r="J41" s="15" t="s">
        <v>18</v>
      </c>
      <c r="K41" s="2" t="s">
        <v>14</v>
      </c>
    </row>
    <row r="42" spans="1:11" ht="13.5" thickBot="1">
      <c r="A42" s="10" t="s">
        <v>29</v>
      </c>
      <c r="B42" s="56">
        <f>E32</f>
        <v>-198.83999999999997</v>
      </c>
      <c r="C42" s="12">
        <v>6</v>
      </c>
      <c r="D42" s="44">
        <f>SUM(B42/C42)</f>
        <v>-33.13999999999999</v>
      </c>
      <c r="H42" s="10" t="s">
        <v>29</v>
      </c>
      <c r="I42" s="56">
        <f>K32</f>
        <v>-795.3599999999999</v>
      </c>
      <c r="J42" s="12">
        <v>6</v>
      </c>
      <c r="K42" s="43">
        <f>SUM(I42/J42)</f>
        <v>-132.55999999999997</v>
      </c>
    </row>
    <row r="43" spans="1:11" ht="13.5" thickBot="1">
      <c r="A43" s="10" t="s">
        <v>30</v>
      </c>
      <c r="B43" s="56">
        <f>E33</f>
        <v>-7.479999999999997</v>
      </c>
      <c r="C43" s="12">
        <v>6</v>
      </c>
      <c r="D43" s="57">
        <f>SUM(B43/C43)</f>
        <v>-1.2466666666666661</v>
      </c>
      <c r="H43" s="10" t="s">
        <v>30</v>
      </c>
      <c r="I43" s="56">
        <f>K33</f>
        <v>-29.960000000000008</v>
      </c>
      <c r="J43" s="12">
        <v>6</v>
      </c>
      <c r="K43" s="43">
        <f>SUM(I43/J43)</f>
        <v>-4.993333333333335</v>
      </c>
    </row>
    <row r="44" spans="1:11" ht="13.5" thickBot="1">
      <c r="A44" s="10" t="s">
        <v>31</v>
      </c>
      <c r="B44" s="56">
        <f>E34</f>
        <v>-12.58</v>
      </c>
      <c r="C44" s="12">
        <v>6</v>
      </c>
      <c r="D44" s="57">
        <f>SUM(B44/C44)</f>
        <v>-2.0966666666666667</v>
      </c>
      <c r="H44" s="10" t="s">
        <v>31</v>
      </c>
      <c r="I44" s="56">
        <f>K34</f>
        <v>4.639999999999997</v>
      </c>
      <c r="J44" s="12">
        <v>6</v>
      </c>
      <c r="K44" s="43">
        <f>SUM(I44/J44)</f>
        <v>0.7733333333333329</v>
      </c>
    </row>
    <row r="45" spans="1:11" ht="13.5" thickBot="1">
      <c r="A45" s="10" t="s">
        <v>4</v>
      </c>
      <c r="B45" s="56">
        <f>E35</f>
        <v>-62</v>
      </c>
      <c r="C45" s="12">
        <v>6</v>
      </c>
      <c r="D45" s="57">
        <f>SUM(B45/C45)</f>
        <v>-10.333333333333334</v>
      </c>
      <c r="H45" s="10" t="s">
        <v>4</v>
      </c>
      <c r="I45" s="56">
        <f>K35</f>
        <v>-1.44</v>
      </c>
      <c r="J45" s="12">
        <v>6</v>
      </c>
      <c r="K45" s="43">
        <f>SUM(I45/J45)</f>
        <v>-0.24</v>
      </c>
    </row>
    <row r="46" spans="1:11" ht="13.5" thickBot="1">
      <c r="A46" s="10" t="s">
        <v>32</v>
      </c>
      <c r="B46" s="56">
        <f>E36</f>
        <v>-100</v>
      </c>
      <c r="C46" s="12">
        <v>6</v>
      </c>
      <c r="D46" s="57">
        <f>SUM(B46/C46)</f>
        <v>-16.666666666666668</v>
      </c>
      <c r="H46" s="10" t="s">
        <v>32</v>
      </c>
      <c r="I46" s="56">
        <f>K36</f>
        <v>0</v>
      </c>
      <c r="J46" s="12">
        <v>6</v>
      </c>
      <c r="K46" s="43">
        <f>SUM(I46/J46)</f>
        <v>0</v>
      </c>
    </row>
    <row r="48" ht="12.75">
      <c r="G48" s="62"/>
    </row>
    <row r="49" spans="1:13" ht="12.75">
      <c r="A49" s="99" t="s">
        <v>17</v>
      </c>
      <c r="B49" s="99"/>
      <c r="C49" s="99"/>
      <c r="D49" s="99"/>
      <c r="E49" s="25"/>
      <c r="F49" s="25"/>
      <c r="H49" s="98" t="s">
        <v>7</v>
      </c>
      <c r="I49" s="98"/>
      <c r="J49" s="98"/>
      <c r="K49" s="98"/>
      <c r="L49" s="24"/>
      <c r="M49" s="24"/>
    </row>
    <row r="50" spans="1:13" ht="13.5" thickBot="1">
      <c r="A50" s="18" t="s">
        <v>9</v>
      </c>
      <c r="B50" s="69" t="s">
        <v>29</v>
      </c>
      <c r="C50" s="69" t="s">
        <v>30</v>
      </c>
      <c r="D50" s="69" t="s">
        <v>31</v>
      </c>
      <c r="E50" s="69" t="s">
        <v>4</v>
      </c>
      <c r="F50" s="70" t="s">
        <v>32</v>
      </c>
      <c r="H50" s="18" t="s">
        <v>9</v>
      </c>
      <c r="I50" s="69" t="s">
        <v>29</v>
      </c>
      <c r="J50" s="69" t="s">
        <v>30</v>
      </c>
      <c r="K50" s="69" t="s">
        <v>31</v>
      </c>
      <c r="L50" s="69" t="s">
        <v>4</v>
      </c>
      <c r="M50" s="70" t="s">
        <v>32</v>
      </c>
    </row>
    <row r="51" spans="1:13" ht="12.75">
      <c r="A51" s="7" t="s">
        <v>10</v>
      </c>
      <c r="B51" s="58">
        <f>D42</f>
        <v>-33.13999999999999</v>
      </c>
      <c r="C51" s="58">
        <f>D43</f>
        <v>-1.2466666666666661</v>
      </c>
      <c r="D51" s="43">
        <f>D44</f>
        <v>-2.0966666666666667</v>
      </c>
      <c r="E51" s="43">
        <f>D45</f>
        <v>-10.333333333333334</v>
      </c>
      <c r="F51" s="43">
        <f>D46</f>
        <v>-16.666666666666668</v>
      </c>
      <c r="H51" s="7" t="s">
        <v>10</v>
      </c>
      <c r="I51" s="58">
        <f>K42</f>
        <v>-132.55999999999997</v>
      </c>
      <c r="J51" s="58">
        <f>K43</f>
        <v>-4.993333333333335</v>
      </c>
      <c r="K51" s="43">
        <f>K44</f>
        <v>0.7733333333333329</v>
      </c>
      <c r="L51" s="43">
        <f>K45</f>
        <v>-0.24</v>
      </c>
      <c r="M51" s="43">
        <f>K46</f>
        <v>0</v>
      </c>
    </row>
    <row r="52" spans="1:13" ht="12.75">
      <c r="A52" s="7" t="s">
        <v>11</v>
      </c>
      <c r="B52" s="58">
        <f>D42</f>
        <v>-33.13999999999999</v>
      </c>
      <c r="C52" s="58">
        <f>D43</f>
        <v>-1.2466666666666661</v>
      </c>
      <c r="D52" s="43">
        <f>D44</f>
        <v>-2.0966666666666667</v>
      </c>
      <c r="E52" s="43">
        <f>D45</f>
        <v>-10.333333333333334</v>
      </c>
      <c r="F52" s="43">
        <f>D46</f>
        <v>-16.666666666666668</v>
      </c>
      <c r="H52" s="7" t="s">
        <v>11</v>
      </c>
      <c r="I52" s="58">
        <f>K42</f>
        <v>-132.55999999999997</v>
      </c>
      <c r="J52" s="58">
        <f>K43</f>
        <v>-4.993333333333335</v>
      </c>
      <c r="K52" s="43">
        <f>K44</f>
        <v>0.7733333333333329</v>
      </c>
      <c r="L52" s="43">
        <f>K45</f>
        <v>-0.24</v>
      </c>
      <c r="M52" s="43">
        <f>K46</f>
        <v>0</v>
      </c>
    </row>
    <row r="53" spans="1:13" ht="12.75">
      <c r="A53" s="7" t="s">
        <v>12</v>
      </c>
      <c r="B53" s="58">
        <f>D42</f>
        <v>-33.13999999999999</v>
      </c>
      <c r="C53" s="58">
        <f>D43</f>
        <v>-1.2466666666666661</v>
      </c>
      <c r="D53" s="43">
        <f>D44</f>
        <v>-2.0966666666666667</v>
      </c>
      <c r="E53" s="43">
        <f>D45</f>
        <v>-10.333333333333334</v>
      </c>
      <c r="F53" s="43">
        <f>D46</f>
        <v>-16.666666666666668</v>
      </c>
      <c r="H53" s="7" t="s">
        <v>12</v>
      </c>
      <c r="I53" s="58">
        <f>K42</f>
        <v>-132.55999999999997</v>
      </c>
      <c r="J53" s="58">
        <f>K43</f>
        <v>-4.993333333333335</v>
      </c>
      <c r="K53" s="43">
        <f>K44</f>
        <v>0.7733333333333329</v>
      </c>
      <c r="L53" s="43">
        <f>K45</f>
        <v>-0.24</v>
      </c>
      <c r="M53" s="43">
        <f>K46</f>
        <v>0</v>
      </c>
    </row>
    <row r="54" spans="1:13" ht="12.75">
      <c r="A54" s="7" t="s">
        <v>13</v>
      </c>
      <c r="B54" s="58">
        <f>D42</f>
        <v>-33.13999999999999</v>
      </c>
      <c r="C54" s="58">
        <f>D43</f>
        <v>-1.2466666666666661</v>
      </c>
      <c r="D54" s="43">
        <f>D44</f>
        <v>-2.0966666666666667</v>
      </c>
      <c r="E54" s="43">
        <f>D45</f>
        <v>-10.333333333333334</v>
      </c>
      <c r="F54" s="43">
        <f>D46</f>
        <v>-16.666666666666668</v>
      </c>
      <c r="H54" s="7" t="s">
        <v>13</v>
      </c>
      <c r="I54" s="58">
        <f>K42</f>
        <v>-132.55999999999997</v>
      </c>
      <c r="J54" s="58">
        <f>K43</f>
        <v>-4.993333333333335</v>
      </c>
      <c r="K54" s="43">
        <f>K44</f>
        <v>0.7733333333333329</v>
      </c>
      <c r="L54" s="43">
        <f>K45</f>
        <v>-0.24</v>
      </c>
      <c r="M54" s="43">
        <f>K46</f>
        <v>0</v>
      </c>
    </row>
    <row r="55" spans="1:13" ht="12.75">
      <c r="A55" s="7" t="s">
        <v>15</v>
      </c>
      <c r="B55" s="58">
        <f>D42</f>
        <v>-33.13999999999999</v>
      </c>
      <c r="C55" s="58">
        <f>D43</f>
        <v>-1.2466666666666661</v>
      </c>
      <c r="D55" s="43">
        <f>D44</f>
        <v>-2.0966666666666667</v>
      </c>
      <c r="E55" s="43">
        <f>D45</f>
        <v>-10.333333333333334</v>
      </c>
      <c r="F55" s="43">
        <f>D46</f>
        <v>-16.666666666666668</v>
      </c>
      <c r="H55" s="7" t="s">
        <v>15</v>
      </c>
      <c r="I55" s="58">
        <f>K42</f>
        <v>-132.55999999999997</v>
      </c>
      <c r="J55" s="58">
        <f>K43</f>
        <v>-4.993333333333335</v>
      </c>
      <c r="K55" s="43">
        <f>K44</f>
        <v>0.7733333333333329</v>
      </c>
      <c r="L55" s="43">
        <f>K45</f>
        <v>-0.24</v>
      </c>
      <c r="M55" s="43">
        <f>K46</f>
        <v>0</v>
      </c>
    </row>
    <row r="56" spans="1:13" ht="12.75">
      <c r="A56" s="7" t="s">
        <v>16</v>
      </c>
      <c r="B56" s="58">
        <f>D42</f>
        <v>-33.13999999999999</v>
      </c>
      <c r="C56" s="58">
        <f>D43</f>
        <v>-1.2466666666666661</v>
      </c>
      <c r="D56" s="43">
        <f>D44</f>
        <v>-2.0966666666666667</v>
      </c>
      <c r="E56" s="43">
        <f>D45</f>
        <v>-10.333333333333334</v>
      </c>
      <c r="F56" s="43">
        <f>D46</f>
        <v>-16.666666666666668</v>
      </c>
      <c r="H56" s="7" t="s">
        <v>16</v>
      </c>
      <c r="I56" s="58">
        <f>K42</f>
        <v>-132.55999999999997</v>
      </c>
      <c r="J56" s="58">
        <f>K43</f>
        <v>-4.993333333333335</v>
      </c>
      <c r="K56" s="43">
        <f>K44</f>
        <v>0.7733333333333329</v>
      </c>
      <c r="L56" s="43">
        <f>K45</f>
        <v>-0.24</v>
      </c>
      <c r="M56" s="43">
        <f>K46</f>
        <v>0</v>
      </c>
    </row>
    <row r="57" spans="1:13" ht="13.5" thickBot="1">
      <c r="A57" s="19" t="s">
        <v>21</v>
      </c>
      <c r="B57" s="59">
        <f>SUM(B51:B56)</f>
        <v>-198.83999999999995</v>
      </c>
      <c r="C57" s="59">
        <f>SUM(C51:C56)</f>
        <v>-7.479999999999997</v>
      </c>
      <c r="D57" s="59">
        <f>SUM(D51:D56)</f>
        <v>-12.580000000000002</v>
      </c>
      <c r="E57" s="59">
        <f>SUM(E51:E56)</f>
        <v>-62.00000000000001</v>
      </c>
      <c r="F57" s="54">
        <f>SUM(F51:F56)</f>
        <v>-100.00000000000001</v>
      </c>
      <c r="H57" s="19" t="s">
        <v>21</v>
      </c>
      <c r="I57" s="59">
        <f>SUM(I51:I56)</f>
        <v>-795.3599999999998</v>
      </c>
      <c r="J57" s="59">
        <f>SUM(J51:J56)</f>
        <v>-29.96000000000001</v>
      </c>
      <c r="K57" s="59">
        <f>SUM(K51:K56)</f>
        <v>4.639999999999997</v>
      </c>
      <c r="L57" s="59">
        <f>SUM(L51:L56)</f>
        <v>-1.44</v>
      </c>
      <c r="M57" s="59">
        <f>SUM(M51:M56)</f>
        <v>0</v>
      </c>
    </row>
  </sheetData>
  <sheetProtection/>
  <mergeCells count="10">
    <mergeCell ref="A40:D40"/>
    <mergeCell ref="A49:D49"/>
    <mergeCell ref="H5:K5"/>
    <mergeCell ref="H40:K40"/>
    <mergeCell ref="H49:K49"/>
    <mergeCell ref="A1:B1"/>
    <mergeCell ref="A2:B2"/>
    <mergeCell ref="A3:B3"/>
    <mergeCell ref="A5:E5"/>
    <mergeCell ref="C2:D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lteresa.padilla</dc:creator>
  <cp:keywords/>
  <dc:description/>
  <cp:lastModifiedBy>Reina Espinoza</cp:lastModifiedBy>
  <cp:lastPrinted>2020-03-06T16:44:51Z</cp:lastPrinted>
  <dcterms:created xsi:type="dcterms:W3CDTF">2014-06-16T17:20:40Z</dcterms:created>
  <dcterms:modified xsi:type="dcterms:W3CDTF">2021-11-18T18:19:19Z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